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521" yWindow="5655" windowWidth="15480" windowHeight="5685" firstSheet="1" activeTab="1"/>
  </bookViews>
  <sheets>
    <sheet name="Instructions" sheetId="1" r:id="rId1"/>
    <sheet name="FORM B - PRICES" sheetId="2" r:id="rId2"/>
  </sheets>
  <definedNames>
    <definedName name="HEADER">'FORM B - PRICES'!#REF!</definedName>
    <definedName name="PAGE1OF13">'FORM B - PRICES'!#REF!</definedName>
    <definedName name="_xlnm.Print_Area" localSheetId="1">'FORM B - PRICES'!$A$6:$H$102</definedName>
    <definedName name="_xlnm.Print_Area" localSheetId="0">'Instructions'!$A$1:$I$20</definedName>
    <definedName name="_xlnm.Print_Titles" localSheetId="1">'FORM B - PRICES'!$1:$5</definedName>
    <definedName name="_xlnm.Print_Titles">'FORM B - PRICES'!$B$4:$IV$4</definedName>
    <definedName name="TEMP">'FORM B - PRICES'!#REF!</definedName>
    <definedName name="TENDERNO.181-">'FORM B - PRICES'!#REF!</definedName>
    <definedName name="TENDERSUBMISSI">'FORM B - PRICES'!#REF!</definedName>
    <definedName name="TESTHEAD">'FORM B - PRICES'!#REF!</definedName>
    <definedName name="XEVERYTHING">'FORM B - PRICES'!$B$1:$IV$99</definedName>
    <definedName name="XITEMS">'FORM B - PRICES'!$B$6:$IV$99</definedName>
  </definedNames>
  <calcPr fullCalcOnLoad="1"/>
</workbook>
</file>

<file path=xl/comments2.xml><?xml version="1.0" encoding="utf-8"?>
<comments xmlns="http://schemas.openxmlformats.org/spreadsheetml/2006/main">
  <authors>
    <author>hpheifer</author>
  </authors>
  <commentList>
    <comment ref="I64" authorId="0">
      <text>
        <r>
          <rPr>
            <sz val="8"/>
            <rFont val="Tahoma"/>
            <family val="0"/>
          </rPr>
          <t>Differs from CW3335 as incidental edging support where required is  included &amp; 30 mm of bedding sand is specified vs 15 mm for limestone base ( CW3335)</t>
        </r>
      </text>
    </comment>
  </commentList>
</comments>
</file>

<file path=xl/sharedStrings.xml><?xml version="1.0" encoding="utf-8"?>
<sst xmlns="http://schemas.openxmlformats.org/spreadsheetml/2006/main" count="419" uniqueCount="291">
  <si>
    <t>FORM B: PRICES</t>
  </si>
  <si>
    <t>UNIT PRICES</t>
  </si>
  <si>
    <t/>
  </si>
  <si>
    <t>ITEM</t>
  </si>
  <si>
    <t>DESCRIPTION</t>
  </si>
  <si>
    <t>SPEC.</t>
  </si>
  <si>
    <t>UNIT</t>
  </si>
  <si>
    <t>APPROX.</t>
  </si>
  <si>
    <t>UNIT PRICE</t>
  </si>
  <si>
    <t>AMOUNT</t>
  </si>
  <si>
    <t>REF.</t>
  </si>
  <si>
    <t>QUANTITY</t>
  </si>
  <si>
    <t>A</t>
  </si>
  <si>
    <t>Subtotal:</t>
  </si>
  <si>
    <t>EARTH AND BASE WORKS</t>
  </si>
  <si>
    <t>ROADWORKS - RENEWALS</t>
  </si>
  <si>
    <t>ROADWORKS - NEW CONSTRUCTION</t>
  </si>
  <si>
    <t>ASSOCIATED DRAINAGE AND UNDERGROUND WORKS</t>
  </si>
  <si>
    <t>ADJUSTMENTS</t>
  </si>
  <si>
    <t>LANDSCAPING</t>
  </si>
  <si>
    <t>MISCELLANEOUS</t>
  </si>
  <si>
    <t>CODE</t>
  </si>
  <si>
    <t>INSTRUCTIONS</t>
  </si>
  <si>
    <t>(SEE B9)</t>
  </si>
  <si>
    <t>Change view to Page Break Preview and define the print area.</t>
  </si>
  <si>
    <t>Edit the header to correlate page numbering to Bid Opportunity  and insert the Bid Opportunity #.</t>
  </si>
  <si>
    <t xml:space="preserve">Insert Approx. Quantities in  appropriate cells. </t>
  </si>
  <si>
    <t xml:space="preserve"> Insert the location  and type of work (see "Scope of Work" in contract documents) as noted in the template, unless otherwise approved by the Project Coordinator.</t>
  </si>
  <si>
    <t>Select -&gt; Window -&gt; Arrange -&gt; Horizontal, to display both workbooks.</t>
  </si>
  <si>
    <t xml:space="preserve"> Paste Selection into "Blank_Form B.XLS" using "insert copied cells" from the short cut menu.</t>
  </si>
  <si>
    <t>In Cell D2, check and correct as necessary the Bidding Instruction clause  # reference to 'Prices' in the Bid Opportunity.</t>
  </si>
  <si>
    <t xml:space="preserve">Note: Integrate Form 'B'  with  existing tender tab and progress payment spreadsheets.  Retain Column 'A' codes and carry  forward to the tender tab to assist in compilation of price comparisons. </t>
  </si>
  <si>
    <t xml:space="preserve"> Print out these instructions for reference as required. </t>
  </si>
  <si>
    <t xml:space="preserve">If your Project includes unsecured Provincial funding for some locations, select the worksheet "FORM B - PRICES W PROV FUND" otherwise use "FORM B - PRICES".  </t>
  </si>
  <si>
    <t>Correct Spec. references for non Standard items (i.e.. E-##)  to match the Specification numbering in the Bid Opportunity document.</t>
  </si>
  <si>
    <t>(in words)                _______________________________________________________________________________________________</t>
  </si>
  <si>
    <t xml:space="preserve">                                _____________________________________________________________________________________________</t>
  </si>
  <si>
    <t xml:space="preserve">TOTAL BID PRICE (GST extra)                                                                              (in figures)                                             </t>
  </si>
  <si>
    <t xml:space="preserve">Tip - Copying and pasting a large block of items(rows), then deleting the items not required may be a more efficient.
If you select non adjacent rows the "insert copied cells" options becomes unavailable, you can  paste in the selected non-adjacent rows but unless there are enough blank lines available cells will be over written. </t>
  </si>
  <si>
    <t>Open file "200? Surface Works Pay Items (date) .XLS"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</si>
  <si>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"200? Surface Works Pay Items...". </t>
    </r>
  </si>
  <si>
    <t>Renumber items and sections in "FORM B - PRICES.XLS", correct line spacing, DO NOT modify CODES!</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</si>
  <si>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</si>
  <si>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A.1</t>
  </si>
  <si>
    <t>m³</t>
  </si>
  <si>
    <t>A.2</t>
  </si>
  <si>
    <t>m²</t>
  </si>
  <si>
    <t>i)</t>
  </si>
  <si>
    <t>tonne</t>
  </si>
  <si>
    <t>A010</t>
  </si>
  <si>
    <t>Supplying and Placing Base Course Material</t>
  </si>
  <si>
    <t>A012</t>
  </si>
  <si>
    <t>Grading of Boulevards</t>
  </si>
  <si>
    <t>each</t>
  </si>
  <si>
    <t>ii)</t>
  </si>
  <si>
    <t>Partial Slab Patches 
- Early Opening (72 hour)</t>
  </si>
  <si>
    <t>B094</t>
  </si>
  <si>
    <t>Drilled Dowels</t>
  </si>
  <si>
    <t>B095</t>
  </si>
  <si>
    <t>19.1 mm Diameter</t>
  </si>
  <si>
    <t>B097</t>
  </si>
  <si>
    <t>Drilled Tie Bars</t>
  </si>
  <si>
    <t>B098</t>
  </si>
  <si>
    <t>20 M Deformed Tie Bar</t>
  </si>
  <si>
    <t>Sidewalk</t>
  </si>
  <si>
    <t>m</t>
  </si>
  <si>
    <t>iii)</t>
  </si>
  <si>
    <t>Concrete Curb Renewal</t>
  </si>
  <si>
    <t>SD-203A</t>
  </si>
  <si>
    <t>B189</t>
  </si>
  <si>
    <t>Regrading Existing Interlocking Paving Stones</t>
  </si>
  <si>
    <t>B190</t>
  </si>
  <si>
    <t xml:space="preserve">Construction of Asphaltic Concrete Overlay </t>
  </si>
  <si>
    <t>B191</t>
  </si>
  <si>
    <t>Main Line Paving</t>
  </si>
  <si>
    <t>B193</t>
  </si>
  <si>
    <t>C001</t>
  </si>
  <si>
    <t>Concrete Pavements, Median Slabs, Bull-noses, and Safety Medians</t>
  </si>
  <si>
    <t>C032</t>
  </si>
  <si>
    <t>Concrete Curbs, Curb and Gutter, and Splash Strips</t>
  </si>
  <si>
    <t>C046</t>
  </si>
  <si>
    <t>F001</t>
  </si>
  <si>
    <t>F003</t>
  </si>
  <si>
    <t>F005</t>
  </si>
  <si>
    <t>51mm</t>
  </si>
  <si>
    <t>F006</t>
  </si>
  <si>
    <t>64mm</t>
  </si>
  <si>
    <t>iv)</t>
  </si>
  <si>
    <t>G001</t>
  </si>
  <si>
    <t>Sodding</t>
  </si>
  <si>
    <t>G003</t>
  </si>
  <si>
    <t xml:space="preserve"> width &gt; or = 600mm</t>
  </si>
  <si>
    <t>B194</t>
  </si>
  <si>
    <t>Tie-ins and Approaches</t>
  </si>
  <si>
    <t>B195</t>
  </si>
  <si>
    <t>C034</t>
  </si>
  <si>
    <t>F002</t>
  </si>
  <si>
    <t>vert. m</t>
  </si>
  <si>
    <t>Slab Replacement - Early Opening (72 hour)</t>
  </si>
  <si>
    <t>C019</t>
  </si>
  <si>
    <t>Concrete Pavements for Early Opening</t>
  </si>
  <si>
    <t>C026</t>
  </si>
  <si>
    <t>Adjustment of Catch Basins / Manholes Frames</t>
  </si>
  <si>
    <t>Replacing Existing Risers</t>
  </si>
  <si>
    <t>F002A</t>
  </si>
  <si>
    <t>Lifter Rings</t>
  </si>
  <si>
    <t xml:space="preserve"> When approved create a (PDF) document for insertion into Part 'A' of the Bid Opportunity PDF document. </t>
  </si>
  <si>
    <t xml:space="preserve">Hide the codes column "A". </t>
  </si>
  <si>
    <t>Protect the sheet and forward to Rolf Doerries of Technology Services for review, 986-4112, rdoerries@winnipeg.ca</t>
  </si>
  <si>
    <t>A003</t>
  </si>
  <si>
    <t>A.3</t>
  </si>
  <si>
    <t>Excavation</t>
  </si>
  <si>
    <t>A007</t>
  </si>
  <si>
    <t>Crushed Sub-base Material</t>
  </si>
  <si>
    <t>A008</t>
  </si>
  <si>
    <t>A.8</t>
  </si>
  <si>
    <t>A.10</t>
  </si>
  <si>
    <t>A022</t>
  </si>
  <si>
    <t>A.18</t>
  </si>
  <si>
    <t>Separation Geotextile Fabric</t>
  </si>
  <si>
    <t>CW 3130-R2</t>
  </si>
  <si>
    <t xml:space="preserve">CW 3230-R6
</t>
  </si>
  <si>
    <t>200 mm Concrete Pavement (Reinforced)</t>
  </si>
  <si>
    <t>200 mm Concrete Pavement (Type A)</t>
  </si>
  <si>
    <t>200 mm Concrete Pavement (Type B)</t>
  </si>
  <si>
    <t>CW 3230-R6</t>
  </si>
  <si>
    <t>Miscellaneous Concrete Slab Removal</t>
  </si>
  <si>
    <t xml:space="preserve">CW 3235-R7  </t>
  </si>
  <si>
    <t>a)</t>
  </si>
  <si>
    <t>b)</t>
  </si>
  <si>
    <t>Concrete Curb Removal</t>
  </si>
  <si>
    <t>Modified Barrier  (Integral)</t>
  </si>
  <si>
    <t>Curb Ramp</t>
  </si>
  <si>
    <t>Less than 3 m</t>
  </si>
  <si>
    <t>3 m to 30 m</t>
  </si>
  <si>
    <t>SD-203B</t>
  </si>
  <si>
    <t xml:space="preserve">CW 3410-R8 </t>
  </si>
  <si>
    <t>Type IA</t>
  </si>
  <si>
    <t>B200</t>
  </si>
  <si>
    <t>Planing of Pavement</t>
  </si>
  <si>
    <t xml:space="preserve">CW 3450-R5 </t>
  </si>
  <si>
    <t>B201</t>
  </si>
  <si>
    <t>0 - 50 mm Depth (Asphalt)</t>
  </si>
  <si>
    <t>B202</t>
  </si>
  <si>
    <t>50 - 100 mm Depth (Asphalt)</t>
  </si>
  <si>
    <t>B203</t>
  </si>
  <si>
    <t>0 - 50 mm Depth (Concrete)</t>
  </si>
  <si>
    <t>C015</t>
  </si>
  <si>
    <t>SD-226A</t>
  </si>
  <si>
    <t>C018</t>
  </si>
  <si>
    <t>Construction of Monolithic Concrete Bull-noses</t>
  </si>
  <si>
    <t>SD-227C</t>
  </si>
  <si>
    <t>SD-229C</t>
  </si>
  <si>
    <t>C051</t>
  </si>
  <si>
    <t>100mm Concrete Sidewalk</t>
  </si>
  <si>
    <t>CW 3210-R7</t>
  </si>
  <si>
    <t>F028</t>
  </si>
  <si>
    <t>Adjustment of Traffic Signal Service Box Frames</t>
  </si>
  <si>
    <t>CW 3510-R9</t>
  </si>
  <si>
    <t xml:space="preserve"> width &lt; 600mm</t>
  </si>
  <si>
    <t>Barrier (150mm ht, Separate)</t>
  </si>
  <si>
    <t>Barrier 150mm ht (Separate)</t>
  </si>
  <si>
    <t>Modified Barrier (150mm ht, Dowelled)</t>
  </si>
  <si>
    <t>A.4</t>
  </si>
  <si>
    <t>A.5</t>
  </si>
  <si>
    <t>A.9</t>
  </si>
  <si>
    <t>A.11</t>
  </si>
  <si>
    <t>A.12</t>
  </si>
  <si>
    <t>A.13</t>
  </si>
  <si>
    <t>A.14</t>
  </si>
  <si>
    <t>A.15</t>
  </si>
  <si>
    <t>A.21</t>
  </si>
  <si>
    <t>A.22</t>
  </si>
  <si>
    <t>A.23</t>
  </si>
  <si>
    <t>A.24</t>
  </si>
  <si>
    <t>ASSINIBOINE BIKE BOULEVARD - KENNEDY STREET TO MAIN STREET</t>
  </si>
  <si>
    <t>E006</t>
  </si>
  <si>
    <t xml:space="preserve">Catch Pit </t>
  </si>
  <si>
    <t>CW 2130-R11</t>
  </si>
  <si>
    <t>E007</t>
  </si>
  <si>
    <t>SD-023</t>
  </si>
  <si>
    <t>E012</t>
  </si>
  <si>
    <t>Drainage Connection Pipe</t>
  </si>
  <si>
    <t>Pre-cast Concrete Risers</t>
  </si>
  <si>
    <t>A.25</t>
  </si>
  <si>
    <t>A.26</t>
  </si>
  <si>
    <t>A.27</t>
  </si>
  <si>
    <t>E034</t>
  </si>
  <si>
    <t>Connecting to Existing Catch Basin</t>
  </si>
  <si>
    <t>E035</t>
  </si>
  <si>
    <t>Specify size and type</t>
  </si>
  <si>
    <t>250mm Drainage Connection Pipe</t>
  </si>
  <si>
    <t>^  specify either 24 or 72 hour, add "Slip Form Paving" if specified</t>
  </si>
  <si>
    <t>Concrete Curb Installation</t>
  </si>
  <si>
    <t>^ height, add "Slip Form Paving" if specified</t>
  </si>
  <si>
    <t>^ height</t>
  </si>
  <si>
    <t xml:space="preserve">Construction of Monolithic Concrete Mountable Median Slabs (50mm - 125mm ht, dowelled) </t>
  </si>
  <si>
    <t>Construction of Barrier (150mm ht, Separate)</t>
  </si>
  <si>
    <t>add "Slip Form Paving" if specified</t>
  </si>
  <si>
    <t>Separation/Reinforcement Geotextile Fabric</t>
  </si>
  <si>
    <t xml:space="preserve">50 mm </t>
  </si>
  <si>
    <t>C036</t>
  </si>
  <si>
    <t>Construction of Modified Barrier (150mm ht, Dowelled)</t>
  </si>
  <si>
    <t>A.28</t>
  </si>
  <si>
    <t>CW 3310-R14</t>
  </si>
  <si>
    <t>Construction of 200 mm Concrete Pavement for Early Opening 72-hour (Reinforced)</t>
  </si>
  <si>
    <t>A.29</t>
  </si>
  <si>
    <t>CW 3325-R3</t>
  </si>
  <si>
    <t>A.30</t>
  </si>
  <si>
    <t>100 mm Concrete Sidewalk c/w reveal for paving band</t>
  </si>
  <si>
    <t>C052</t>
  </si>
  <si>
    <t>A.31</t>
  </si>
  <si>
    <t>Interlocking Paving Stones</t>
  </si>
  <si>
    <t>Construction of 200 mm Concrete Pavement (Reinforced) - Coloured</t>
  </si>
  <si>
    <t>Construction of 200 mm Concrete Pavement for Early Opening 24-hour (Reinforced)</t>
  </si>
  <si>
    <t>A.33</t>
  </si>
  <si>
    <t>Detectable Warning Surface Tile</t>
  </si>
  <si>
    <t>Holland Square Tan</t>
  </si>
  <si>
    <t>Holland Charcoal</t>
  </si>
  <si>
    <t>CW 3330-R5</t>
  </si>
  <si>
    <t>Remove Existing Decorative Fence</t>
  </si>
  <si>
    <t>LS</t>
  </si>
  <si>
    <t>F004</t>
  </si>
  <si>
    <t>38mm</t>
  </si>
  <si>
    <t>Tree Removal</t>
  </si>
  <si>
    <t>B064-72</t>
  </si>
  <si>
    <t>B071-72</t>
  </si>
  <si>
    <t>B077-72</t>
  </si>
  <si>
    <t>B086-72</t>
  </si>
  <si>
    <t>B087-72</t>
  </si>
  <si>
    <t>B100r</t>
  </si>
  <si>
    <t>B104r</t>
  </si>
  <si>
    <t>B126r</t>
  </si>
  <si>
    <t>B127r</t>
  </si>
  <si>
    <t>B128r</t>
  </si>
  <si>
    <t>B132r</t>
  </si>
  <si>
    <t>B135i</t>
  </si>
  <si>
    <t>B139i</t>
  </si>
  <si>
    <t>B154rl</t>
  </si>
  <si>
    <t>B159rl</t>
  </si>
  <si>
    <t>B160rl</t>
  </si>
  <si>
    <t>B161rl</t>
  </si>
  <si>
    <t>B167rl</t>
  </si>
  <si>
    <t>E003</t>
  </si>
  <si>
    <t xml:space="preserve">Catch Basin  </t>
  </si>
  <si>
    <t>E004</t>
  </si>
  <si>
    <t>^ specify depth 1800 or 1200</t>
  </si>
  <si>
    <t>SD-024, 1800mm deep</t>
  </si>
  <si>
    <t>E008</t>
  </si>
  <si>
    <t>Sewer Service</t>
  </si>
  <si>
    <t>E009</t>
  </si>
  <si>
    <t>^ specify diameter, type</t>
  </si>
  <si>
    <t>E011</t>
  </si>
  <si>
    <t xml:space="preserve">^ Class A bedding or Class B bedding with sand, type 2 or type 3 material and Class 1,2,3,4 or 5 Backfill </t>
  </si>
  <si>
    <t>250mm, PVC SDR-35</t>
  </si>
  <si>
    <t>Trenchless Installation, Class B Bedding with Sand, Class 3 Backfill</t>
  </si>
  <si>
    <t>A.6</t>
  </si>
  <si>
    <t>A.7</t>
  </si>
  <si>
    <t>A.16</t>
  </si>
  <si>
    <t>A.17</t>
  </si>
  <si>
    <t>A.19</t>
  </si>
  <si>
    <t>A.20</t>
  </si>
  <si>
    <t>E036</t>
  </si>
  <si>
    <t xml:space="preserve">Connecting to Existing Sewer </t>
  </si>
  <si>
    <t>E037</t>
  </si>
  <si>
    <t>^ specify size and type</t>
  </si>
  <si>
    <t>"Type" opt. if known</t>
  </si>
  <si>
    <t>A.32</t>
  </si>
  <si>
    <t>A.34</t>
  </si>
  <si>
    <t>A.35</t>
  </si>
  <si>
    <t>A.36</t>
  </si>
  <si>
    <t>A.37</t>
  </si>
  <si>
    <t>E16</t>
  </si>
  <si>
    <t>E11</t>
  </si>
  <si>
    <t>CW 3110-R12</t>
  </si>
  <si>
    <t xml:space="preserve">CW 3240-R8 </t>
  </si>
  <si>
    <t>Construction of Monolithic Concrete Median Slabs</t>
  </si>
  <si>
    <t>Construction of  Curb Ramp (10-15mm ht, Integral)</t>
  </si>
  <si>
    <t>G002</t>
  </si>
  <si>
    <t>B219</t>
  </si>
  <si>
    <t>CW 3240-R8</t>
  </si>
  <si>
    <t>Deciduous Tree (c/w warranty and one year plant maintenance)</t>
  </si>
  <si>
    <t>A.38</t>
  </si>
  <si>
    <t xml:space="preserve">250mm Connecting Pipe  </t>
  </si>
  <si>
    <t xml:space="preserve">Connecting to 750mm Combined Sewer </t>
  </si>
  <si>
    <t>CW 3110-R12, E8</t>
  </si>
  <si>
    <t>E14</t>
  </si>
  <si>
    <t>CW 3325-R3, CW 3110-R12, E9</t>
  </si>
  <si>
    <t>CW 3330-R5, E13</t>
  </si>
  <si>
    <t>E15</t>
  </si>
  <si>
    <t>E7</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</si>
</sst>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Yes&quot;;&quot;Yes&quot;;&quot;No&quot;"/>
    <numFmt numFmtId="182" formatCode="&quot;True&quot;;&quot;True&quot;;&quot;False&quot;"/>
    <numFmt numFmtId="183" formatCode="&quot;On&quot;;&quot;On&quot;;&quot;Off&quot;"/>
    <numFmt numFmtId="184" formatCode="[$€-2]\ #,##0.00_);[Red]\([$€-2]\ #,##0.00\)"/>
  </numFmts>
  <fonts count="53">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0"/>
    </font>
    <font>
      <sz val="10"/>
      <name val="Arial"/>
      <family val="0"/>
    </font>
    <font>
      <sz val="10"/>
      <name val="MS Sans Serif"/>
      <family val="0"/>
    </font>
    <font>
      <strike/>
      <sz val="10"/>
      <name val="MS Sans Serif"/>
      <family val="2"/>
    </font>
    <font>
      <sz val="8"/>
      <name val="Tahoma"/>
      <family val="0"/>
    </font>
    <font>
      <b/>
      <sz val="12"/>
      <color indexed="12"/>
      <name val="MS Sans Serif"/>
      <family val="2"/>
    </font>
    <font>
      <sz val="10"/>
      <color indexed="20"/>
      <name val="MS Sans Serif"/>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color indexed="63"/>
      </top>
      <bottom>
        <color indexed="63"/>
      </bottom>
    </border>
    <border>
      <left style="thin">
        <color indexed="8"/>
      </left>
      <right style="thin">
        <color indexed="8"/>
      </right>
      <top style="thin">
        <color indexed="8"/>
      </top>
      <bottom style="double">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style="thin">
        <color indexed="8"/>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63"/>
      </top>
      <bottom style="thin">
        <color indexed="8"/>
      </bottom>
    </border>
    <border>
      <left style="thin"/>
      <right>
        <color indexed="63"/>
      </right>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color indexed="63"/>
      </left>
      <right>
        <color indexed="63"/>
      </right>
      <top style="double">
        <color indexed="8"/>
      </top>
      <bottom style="thin"/>
    </border>
    <border>
      <left>
        <color indexed="63"/>
      </left>
      <right style="thin"/>
      <top style="double">
        <color indexed="8"/>
      </top>
      <bottom style="thin"/>
    </border>
  </borders>
  <cellStyleXfs count="61">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7" fillId="27" borderId="0" applyNumberFormat="0" applyBorder="0" applyAlignment="0" applyProtection="0"/>
    <xf numFmtId="0" fontId="38" fillId="28" borderId="1" applyNumberFormat="0" applyAlignment="0" applyProtection="0"/>
    <xf numFmtId="0" fontId="39" fillId="29" borderId="2" applyNumberFormat="0" applyAlignment="0" applyProtection="0"/>
    <xf numFmtId="171" fontId="12" fillId="0" borderId="0" applyFont="0" applyFill="0" applyBorder="0" applyAlignment="0" applyProtection="0"/>
    <xf numFmtId="169" fontId="12" fillId="0" borderId="0" applyFont="0" applyFill="0" applyBorder="0" applyAlignment="0" applyProtection="0"/>
    <xf numFmtId="170" fontId="12" fillId="0" borderId="0" applyFont="0" applyFill="0" applyBorder="0" applyAlignment="0" applyProtection="0"/>
    <xf numFmtId="168" fontId="12" fillId="0" borderId="0" applyFon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1" borderId="1" applyNumberFormat="0" applyAlignment="0" applyProtection="0"/>
    <xf numFmtId="0" fontId="46" fillId="0" borderId="6" applyNumberFormat="0" applyFill="0" applyAlignment="0" applyProtection="0"/>
    <xf numFmtId="0" fontId="47" fillId="32" borderId="0" applyNumberFormat="0" applyBorder="0" applyAlignment="0" applyProtection="0"/>
    <xf numFmtId="0" fontId="0" fillId="33" borderId="7" applyNumberFormat="0" applyFont="0" applyAlignment="0" applyProtection="0"/>
    <xf numFmtId="0" fontId="48" fillId="28" borderId="8" applyNumberFormat="0" applyAlignment="0" applyProtection="0"/>
    <xf numFmtId="9" fontId="12"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35">
    <xf numFmtId="0" fontId="0" fillId="2" borderId="0" xfId="0" applyNumberFormat="1" applyAlignment="1">
      <alignment/>
    </xf>
    <xf numFmtId="7" fontId="0" fillId="2" borderId="0" xfId="0" applyNumberFormat="1" applyAlignment="1">
      <alignment horizontal="right"/>
    </xf>
    <xf numFmtId="7" fontId="0" fillId="2" borderId="10" xfId="0" applyNumberFormat="1" applyBorder="1" applyAlignment="1">
      <alignment horizontal="right"/>
    </xf>
    <xf numFmtId="7" fontId="0" fillId="2" borderId="11" xfId="0" applyNumberFormat="1" applyBorder="1" applyAlignment="1">
      <alignment horizontal="right"/>
    </xf>
    <xf numFmtId="0" fontId="0" fillId="2" borderId="0" xfId="0" applyNumberFormat="1" applyAlignment="1">
      <alignment horizontal="right"/>
    </xf>
    <xf numFmtId="7" fontId="1" fillId="2" borderId="0" xfId="0" applyNumberFormat="1" applyFont="1" applyAlignment="1">
      <alignment horizontal="centerContinuous" vertical="center"/>
    </xf>
    <xf numFmtId="7" fontId="5" fillId="2" borderId="0" xfId="0" applyNumberFormat="1" applyFont="1" applyAlignment="1">
      <alignment horizontal="centerContinuous" vertical="center"/>
    </xf>
    <xf numFmtId="0" fontId="0" fillId="2" borderId="0" xfId="0" applyNumberFormat="1" applyAlignment="1">
      <alignment/>
    </xf>
    <xf numFmtId="0" fontId="0" fillId="2" borderId="0" xfId="0" applyNumberFormat="1" applyAlignment="1">
      <alignment vertical="center"/>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7" fontId="0" fillId="2" borderId="12" xfId="0" applyNumberFormat="1" applyBorder="1" applyAlignment="1">
      <alignment horizontal="center"/>
    </xf>
    <xf numFmtId="7" fontId="0" fillId="2" borderId="13" xfId="0" applyNumberFormat="1" applyBorder="1" applyAlignment="1">
      <alignment horizontal="right"/>
    </xf>
    <xf numFmtId="173" fontId="0" fillId="0" borderId="14" xfId="0" applyNumberFormat="1" applyFont="1" applyFill="1" applyBorder="1" applyAlignment="1" applyProtection="1">
      <alignment horizontal="center" vertical="top" wrapText="1"/>
      <protection/>
    </xf>
    <xf numFmtId="172" fontId="0" fillId="0" borderId="14" xfId="0" applyNumberFormat="1" applyFont="1" applyFill="1" applyBorder="1" applyAlignment="1" applyProtection="1">
      <alignment horizontal="left" vertical="top" wrapText="1"/>
      <protection/>
    </xf>
    <xf numFmtId="172" fontId="0" fillId="0" borderId="14" xfId="0" applyNumberFormat="1" applyFont="1" applyFill="1" applyBorder="1" applyAlignment="1" applyProtection="1">
      <alignment horizontal="center" vertical="top" wrapText="1"/>
      <protection/>
    </xf>
    <xf numFmtId="0" fontId="0" fillId="0" borderId="14" xfId="0" applyNumberFormat="1" applyFont="1" applyFill="1" applyBorder="1" applyAlignment="1" applyProtection="1">
      <alignment horizontal="center" vertical="top" wrapText="1"/>
      <protection/>
    </xf>
    <xf numFmtId="1" fontId="0" fillId="0" borderId="14" xfId="0" applyNumberFormat="1" applyFont="1" applyFill="1" applyBorder="1" applyAlignment="1" applyProtection="1">
      <alignment horizontal="right" vertical="top"/>
      <protection/>
    </xf>
    <xf numFmtId="174" fontId="0" fillId="0" borderId="14" xfId="0" applyNumberFormat="1" applyFont="1" applyFill="1" applyBorder="1" applyAlignment="1" applyProtection="1">
      <alignment vertical="top"/>
      <protection locked="0"/>
    </xf>
    <xf numFmtId="174" fontId="0" fillId="0" borderId="14" xfId="0" applyNumberFormat="1" applyFont="1" applyFill="1" applyBorder="1" applyAlignment="1" applyProtection="1">
      <alignment vertical="top"/>
      <protection/>
    </xf>
    <xf numFmtId="173" fontId="4" fillId="0" borderId="14" xfId="0" applyNumberFormat="1" applyFont="1" applyFill="1" applyBorder="1" applyAlignment="1" applyProtection="1">
      <alignment horizontal="center" vertical="center" wrapText="1"/>
      <protection/>
    </xf>
    <xf numFmtId="172" fontId="4" fillId="0" borderId="14" xfId="0" applyNumberFormat="1" applyFont="1" applyFill="1" applyBorder="1" applyAlignment="1" applyProtection="1">
      <alignment vertical="center" wrapText="1"/>
      <protection/>
    </xf>
    <xf numFmtId="177" fontId="0" fillId="0" borderId="14" xfId="0" applyNumberFormat="1" applyFont="1" applyFill="1" applyBorder="1" applyAlignment="1" applyProtection="1">
      <alignment horizontal="centerContinuous"/>
      <protection/>
    </xf>
    <xf numFmtId="173" fontId="0" fillId="0" borderId="14" xfId="0" applyNumberFormat="1" applyFont="1" applyFill="1" applyBorder="1" applyAlignment="1" applyProtection="1">
      <alignment horizontal="right" vertical="top" wrapText="1"/>
      <protection/>
    </xf>
    <xf numFmtId="1" fontId="0" fillId="0" borderId="14" xfId="0" applyNumberFormat="1" applyFont="1" applyFill="1" applyBorder="1" applyAlignment="1" applyProtection="1">
      <alignment horizontal="right" vertical="top" wrapText="1"/>
      <protection/>
    </xf>
    <xf numFmtId="0" fontId="13" fillId="0" borderId="0" xfId="0" applyFont="1" applyFill="1" applyAlignment="1">
      <alignment/>
    </xf>
    <xf numFmtId="4" fontId="0" fillId="0" borderId="14" xfId="0" applyNumberFormat="1" applyFont="1" applyFill="1" applyBorder="1" applyAlignment="1" applyProtection="1">
      <alignment horizontal="center" vertical="top"/>
      <protection/>
    </xf>
    <xf numFmtId="174" fontId="0" fillId="0" borderId="14" xfId="0" applyNumberFormat="1" applyFont="1" applyFill="1" applyBorder="1" applyAlignment="1" applyProtection="1">
      <alignment vertical="top" wrapText="1"/>
      <protection/>
    </xf>
    <xf numFmtId="4" fontId="0" fillId="0" borderId="14" xfId="0" applyNumberFormat="1" applyFont="1" applyFill="1" applyBorder="1" applyAlignment="1" applyProtection="1">
      <alignment horizontal="center" vertical="top" wrapText="1"/>
      <protection/>
    </xf>
    <xf numFmtId="172" fontId="0" fillId="0" borderId="14" xfId="0" applyNumberFormat="1" applyFont="1" applyFill="1" applyBorder="1" applyAlignment="1" applyProtection="1">
      <alignment vertical="top" wrapText="1"/>
      <protection/>
    </xf>
    <xf numFmtId="173" fontId="0" fillId="0" borderId="14" xfId="0" applyNumberFormat="1" applyFont="1" applyFill="1" applyBorder="1" applyAlignment="1" applyProtection="1">
      <alignment horizontal="left" vertical="top" wrapText="1"/>
      <protection/>
    </xf>
    <xf numFmtId="0" fontId="0" fillId="0" borderId="0" xfId="0" applyFill="1" applyAlignment="1">
      <alignment/>
    </xf>
    <xf numFmtId="0" fontId="0" fillId="0" borderId="0" xfId="0" applyFill="1" applyAlignment="1" applyProtection="1">
      <alignment vertical="top"/>
      <protection/>
    </xf>
    <xf numFmtId="174" fontId="0" fillId="0" borderId="0" xfId="0" applyNumberFormat="1" applyFont="1" applyFill="1" applyBorder="1" applyAlignment="1" applyProtection="1">
      <alignment vertical="top"/>
      <protection/>
    </xf>
    <xf numFmtId="172" fontId="0" fillId="0" borderId="0" xfId="0" applyNumberFormat="1" applyFont="1" applyFill="1" applyBorder="1" applyAlignment="1" applyProtection="1">
      <alignment horizontal="center" vertical="top"/>
      <protection/>
    </xf>
    <xf numFmtId="0" fontId="0" fillId="0" borderId="0" xfId="0" applyFill="1" applyAlignment="1" applyProtection="1">
      <alignment horizontal="center" vertical="top"/>
      <protection/>
    </xf>
    <xf numFmtId="176" fontId="0" fillId="0" borderId="14" xfId="0" applyNumberFormat="1" applyFont="1" applyFill="1" applyBorder="1" applyAlignment="1" applyProtection="1">
      <alignment horizontal="center" vertical="top"/>
      <protection/>
    </xf>
    <xf numFmtId="0" fontId="0" fillId="0" borderId="14" xfId="0" applyNumberFormat="1" applyFont="1" applyFill="1" applyBorder="1" applyAlignment="1" applyProtection="1">
      <alignment vertical="center"/>
      <protection/>
    </xf>
    <xf numFmtId="0" fontId="0" fillId="0" borderId="0" xfId="0" applyFill="1" applyAlignment="1">
      <alignment/>
    </xf>
    <xf numFmtId="0" fontId="16" fillId="0" borderId="0" xfId="0" applyFont="1" applyFill="1" applyAlignment="1">
      <alignment/>
    </xf>
    <xf numFmtId="0" fontId="17" fillId="0" borderId="0" xfId="0" applyFont="1" applyFill="1" applyAlignment="1">
      <alignment/>
    </xf>
    <xf numFmtId="0" fontId="17" fillId="0" borderId="0" xfId="0" applyFont="1" applyFill="1" applyAlignment="1">
      <alignment/>
    </xf>
    <xf numFmtId="1" fontId="0" fillId="0" borderId="15" xfId="0" applyNumberFormat="1" applyFont="1" applyFill="1" applyBorder="1" applyAlignment="1" applyProtection="1">
      <alignment horizontal="right" vertical="top" wrapText="1"/>
      <protection/>
    </xf>
    <xf numFmtId="0" fontId="0" fillId="34" borderId="0" xfId="0" applyFill="1" applyAlignment="1">
      <alignment/>
    </xf>
    <xf numFmtId="0" fontId="0" fillId="34" borderId="0" xfId="0" applyFill="1" applyAlignment="1" applyProtection="1">
      <alignment vertical="top"/>
      <protection/>
    </xf>
    <xf numFmtId="0" fontId="0" fillId="34" borderId="0" xfId="0" applyFill="1" applyAlignment="1" applyProtection="1">
      <alignment horizontal="center" vertical="top"/>
      <protection/>
    </xf>
    <xf numFmtId="0" fontId="16" fillId="34" borderId="0" xfId="0" applyFont="1" applyFill="1" applyAlignment="1">
      <alignment/>
    </xf>
    <xf numFmtId="0" fontId="17" fillId="34" borderId="0" xfId="0" applyFont="1" applyFill="1" applyAlignment="1">
      <alignment/>
    </xf>
    <xf numFmtId="1" fontId="4" fillId="0" borderId="0" xfId="0" applyNumberFormat="1" applyFont="1" applyFill="1" applyAlignment="1">
      <alignment horizontal="centerContinuous" vertical="top"/>
    </xf>
    <xf numFmtId="0" fontId="4" fillId="0" borderId="0" xfId="0" applyNumberFormat="1" applyFont="1" applyFill="1" applyAlignment="1">
      <alignment horizontal="centerContinuous" vertical="center"/>
    </xf>
    <xf numFmtId="7" fontId="5" fillId="0" borderId="0" xfId="0" applyNumberFormat="1" applyFont="1" applyFill="1" applyAlignment="1">
      <alignment horizontal="centerContinuous" vertical="center"/>
    </xf>
    <xf numFmtId="1" fontId="0" fillId="0" borderId="0" xfId="0" applyNumberFormat="1" applyFill="1" applyAlignment="1">
      <alignment horizontal="centerContinuous" vertical="top"/>
    </xf>
    <xf numFmtId="0" fontId="0" fillId="0" borderId="0" xfId="0" applyNumberFormat="1" applyFill="1" applyAlignment="1">
      <alignment horizontal="centerContinuous" vertical="center"/>
    </xf>
    <xf numFmtId="7" fontId="1" fillId="0" borderId="0" xfId="0" applyNumberFormat="1" applyFont="1" applyFill="1" applyAlignment="1">
      <alignment horizontal="centerContinuous" vertical="center"/>
    </xf>
    <xf numFmtId="0" fontId="0" fillId="0" borderId="0" xfId="0" applyNumberFormat="1" applyFill="1" applyAlignment="1">
      <alignment vertical="top"/>
    </xf>
    <xf numFmtId="0" fontId="0" fillId="0" borderId="0" xfId="0" applyNumberFormat="1" applyFill="1" applyAlignment="1">
      <alignment/>
    </xf>
    <xf numFmtId="7" fontId="0" fillId="0" borderId="0" xfId="0" applyNumberFormat="1" applyFill="1" applyAlignment="1">
      <alignment horizontal="centerContinuous" vertical="center"/>
    </xf>
    <xf numFmtId="2" fontId="0" fillId="0" borderId="0" xfId="0" applyNumberFormat="1" applyFill="1" applyAlignment="1">
      <alignment horizontal="centerContinuous"/>
    </xf>
    <xf numFmtId="0" fontId="0" fillId="0" borderId="12" xfId="0" applyNumberFormat="1" applyFill="1" applyBorder="1" applyAlignment="1">
      <alignment horizontal="center" vertical="top"/>
    </xf>
    <xf numFmtId="0" fontId="0" fillId="0" borderId="16" xfId="0" applyNumberFormat="1" applyFill="1" applyBorder="1" applyAlignment="1">
      <alignment horizontal="center"/>
    </xf>
    <xf numFmtId="0" fontId="0" fillId="0" borderId="12" xfId="0" applyNumberFormat="1" applyFill="1" applyBorder="1" applyAlignment="1">
      <alignment horizontal="center"/>
    </xf>
    <xf numFmtId="0" fontId="0" fillId="0" borderId="17" xfId="0" applyNumberFormat="1" applyFill="1" applyBorder="1" applyAlignment="1">
      <alignment horizontal="center"/>
    </xf>
    <xf numFmtId="7" fontId="0" fillId="0" borderId="17" xfId="0" applyNumberFormat="1" applyFill="1" applyBorder="1" applyAlignment="1">
      <alignment horizontal="right"/>
    </xf>
    <xf numFmtId="0" fontId="0" fillId="0" borderId="18" xfId="0" applyNumberFormat="1" applyFill="1" applyBorder="1" applyAlignment="1">
      <alignment vertical="top"/>
    </xf>
    <xf numFmtId="0" fontId="0" fillId="0" borderId="19" xfId="0" applyNumberFormat="1" applyFill="1" applyBorder="1" applyAlignment="1">
      <alignment/>
    </xf>
    <xf numFmtId="0" fontId="0" fillId="0" borderId="18" xfId="0" applyNumberFormat="1" applyFill="1" applyBorder="1" applyAlignment="1">
      <alignment horizontal="center"/>
    </xf>
    <xf numFmtId="0" fontId="0" fillId="0" borderId="20" xfId="0" applyNumberFormat="1" applyFill="1" applyBorder="1" applyAlignment="1">
      <alignment/>
    </xf>
    <xf numFmtId="0" fontId="0" fillId="0" borderId="20" xfId="0" applyNumberFormat="1" applyFill="1" applyBorder="1" applyAlignment="1">
      <alignment horizontal="center"/>
    </xf>
    <xf numFmtId="7" fontId="0" fillId="0" borderId="20" xfId="0" applyNumberFormat="1" applyFill="1" applyBorder="1" applyAlignment="1">
      <alignment horizontal="right"/>
    </xf>
    <xf numFmtId="0" fontId="0" fillId="0" borderId="20" xfId="0" applyNumberFormat="1" applyFill="1" applyBorder="1" applyAlignment="1">
      <alignment horizontal="right"/>
    </xf>
    <xf numFmtId="0" fontId="2" fillId="0" borderId="21" xfId="0" applyNumberFormat="1" applyFont="1" applyFill="1" applyBorder="1" applyAlignment="1">
      <alignment horizontal="center" vertical="center"/>
    </xf>
    <xf numFmtId="7" fontId="0" fillId="0" borderId="10" xfId="0" applyNumberFormat="1" applyFill="1" applyBorder="1" applyAlignment="1">
      <alignment horizontal="right" vertical="center"/>
    </xf>
    <xf numFmtId="7" fontId="0" fillId="0" borderId="21" xfId="0" applyNumberFormat="1" applyFill="1" applyBorder="1" applyAlignment="1">
      <alignment horizontal="right" vertical="center"/>
    </xf>
    <xf numFmtId="0" fontId="2" fillId="0" borderId="21" xfId="0" applyNumberFormat="1" applyFont="1" applyFill="1" applyBorder="1" applyAlignment="1">
      <alignment vertical="top"/>
    </xf>
    <xf numFmtId="172" fontId="2" fillId="0" borderId="21" xfId="0" applyNumberFormat="1" applyFont="1" applyFill="1" applyBorder="1" applyAlignment="1" applyProtection="1">
      <alignment horizontal="left" vertical="center"/>
      <protection/>
    </xf>
    <xf numFmtId="1" fontId="0" fillId="0" borderId="10" xfId="0" applyNumberFormat="1" applyFill="1" applyBorder="1" applyAlignment="1">
      <alignment horizontal="center" vertical="top"/>
    </xf>
    <xf numFmtId="0" fontId="0" fillId="0" borderId="10" xfId="0" applyNumberFormat="1" applyFill="1" applyBorder="1" applyAlignment="1">
      <alignment horizontal="center" vertical="top"/>
    </xf>
    <xf numFmtId="7" fontId="0" fillId="0" borderId="10" xfId="0" applyNumberFormat="1" applyFill="1" applyBorder="1" applyAlignment="1">
      <alignment horizontal="right"/>
    </xf>
    <xf numFmtId="7" fontId="0" fillId="0" borderId="21" xfId="0" applyNumberFormat="1" applyFill="1" applyBorder="1" applyAlignment="1">
      <alignment horizontal="right"/>
    </xf>
    <xf numFmtId="172" fontId="2" fillId="0" borderId="21" xfId="0" applyNumberFormat="1" applyFont="1" applyFill="1" applyBorder="1" applyAlignment="1" applyProtection="1">
      <alignment horizontal="left" vertical="center" wrapText="1"/>
      <protection/>
    </xf>
    <xf numFmtId="1" fontId="0" fillId="0" borderId="10" xfId="0" applyNumberFormat="1" applyFill="1" applyBorder="1" applyAlignment="1">
      <alignment vertical="top"/>
    </xf>
    <xf numFmtId="0" fontId="0" fillId="0" borderId="21" xfId="0" applyNumberFormat="1" applyFill="1" applyBorder="1" applyAlignment="1">
      <alignment horizontal="center" vertical="top"/>
    </xf>
    <xf numFmtId="0" fontId="0" fillId="0" borderId="10" xfId="0" applyNumberFormat="1" applyFill="1" applyBorder="1" applyAlignment="1">
      <alignment vertical="top"/>
    </xf>
    <xf numFmtId="0" fontId="0" fillId="0" borderId="21" xfId="0" applyNumberFormat="1" applyFill="1" applyBorder="1" applyAlignment="1">
      <alignment vertical="top"/>
    </xf>
    <xf numFmtId="0" fontId="2" fillId="0" borderId="11" xfId="0" applyNumberFormat="1" applyFont="1" applyFill="1" applyBorder="1" applyAlignment="1">
      <alignment horizontal="center" vertical="center"/>
    </xf>
    <xf numFmtId="7" fontId="0" fillId="0" borderId="11" xfId="0" applyNumberFormat="1" applyFill="1" applyBorder="1" applyAlignment="1">
      <alignment horizontal="right"/>
    </xf>
    <xf numFmtId="0" fontId="0" fillId="0" borderId="22" xfId="0" applyNumberFormat="1" applyFill="1" applyBorder="1" applyAlignment="1">
      <alignment vertical="top"/>
    </xf>
    <xf numFmtId="0" fontId="0" fillId="0" borderId="23" xfId="0" applyNumberFormat="1" applyFill="1" applyBorder="1" applyAlignment="1">
      <alignment/>
    </xf>
    <xf numFmtId="0" fontId="0" fillId="0" borderId="23" xfId="0" applyNumberFormat="1" applyFill="1" applyBorder="1" applyAlignment="1">
      <alignment horizontal="center"/>
    </xf>
    <xf numFmtId="7" fontId="0" fillId="0" borderId="23" xfId="0" applyNumberFormat="1" applyFill="1" applyBorder="1" applyAlignment="1">
      <alignment horizontal="right"/>
    </xf>
    <xf numFmtId="0" fontId="0" fillId="0" borderId="24" xfId="0" applyNumberFormat="1" applyFill="1" applyBorder="1" applyAlignment="1">
      <alignment horizontal="right"/>
    </xf>
    <xf numFmtId="0" fontId="0" fillId="0" borderId="0" xfId="0" applyNumberFormat="1" applyFill="1" applyAlignment="1">
      <alignment/>
    </xf>
    <xf numFmtId="0" fontId="0" fillId="0" borderId="0" xfId="0" applyNumberFormat="1" applyFill="1" applyAlignment="1">
      <alignment horizontal="center"/>
    </xf>
    <xf numFmtId="0" fontId="0" fillId="0" borderId="0" xfId="0" applyNumberFormat="1" applyFill="1" applyAlignment="1">
      <alignment horizontal="right"/>
    </xf>
    <xf numFmtId="0" fontId="13" fillId="0" borderId="14" xfId="0" applyFont="1" applyFill="1" applyBorder="1" applyAlignment="1">
      <alignment vertical="top" wrapText="1"/>
    </xf>
    <xf numFmtId="0" fontId="16" fillId="0" borderId="0" xfId="0" applyFont="1" applyFill="1" applyAlignment="1">
      <alignment vertical="top"/>
    </xf>
    <xf numFmtId="179" fontId="0" fillId="0" borderId="14" xfId="0" applyNumberFormat="1" applyFont="1" applyFill="1" applyBorder="1" applyAlignment="1" applyProtection="1">
      <alignment horizontal="right" vertical="top" wrapText="1"/>
      <protection/>
    </xf>
    <xf numFmtId="0" fontId="0" fillId="0" borderId="0" xfId="0" applyFill="1" applyAlignment="1">
      <alignment vertical="top"/>
    </xf>
    <xf numFmtId="0" fontId="14" fillId="0" borderId="14" xfId="0" applyFont="1" applyFill="1" applyBorder="1" applyAlignment="1">
      <alignment vertical="top" wrapText="1"/>
    </xf>
    <xf numFmtId="0" fontId="13" fillId="0" borderId="14" xfId="0" applyFont="1" applyFill="1" applyBorder="1" applyAlignment="1">
      <alignment vertical="top" wrapText="1" shrinkToFit="1"/>
    </xf>
    <xf numFmtId="172" fontId="0" fillId="0" borderId="0" xfId="0" applyNumberFormat="1" applyFont="1" applyFill="1" applyBorder="1" applyAlignment="1" applyProtection="1">
      <alignment horizontal="center" vertical="top" wrapText="1"/>
      <protection/>
    </xf>
    <xf numFmtId="1" fontId="0" fillId="0" borderId="0" xfId="0" applyNumberFormat="1" applyFont="1" applyFill="1" applyBorder="1" applyAlignment="1" applyProtection="1">
      <alignment horizontal="right" vertical="top"/>
      <protection/>
    </xf>
    <xf numFmtId="173" fontId="0" fillId="0" borderId="14" xfId="0" applyNumberFormat="1" applyFont="1" applyFill="1" applyBorder="1" applyAlignment="1" applyProtection="1">
      <alignment horizontal="left" vertical="top"/>
      <protection/>
    </xf>
    <xf numFmtId="176" fontId="4" fillId="0" borderId="14" xfId="0" applyNumberFormat="1" applyFont="1" applyFill="1" applyBorder="1" applyAlignment="1" applyProtection="1">
      <alignment horizontal="center"/>
      <protection/>
    </xf>
    <xf numFmtId="172" fontId="0" fillId="0" borderId="14" xfId="0" applyNumberFormat="1" applyFont="1" applyFill="1" applyBorder="1" applyAlignment="1" applyProtection="1">
      <alignment horizontal="centerContinuous" wrapText="1"/>
      <protection/>
    </xf>
    <xf numFmtId="7" fontId="0" fillId="0" borderId="25" xfId="0" applyNumberFormat="1" applyFill="1" applyBorder="1" applyAlignment="1">
      <alignment horizontal="right"/>
    </xf>
    <xf numFmtId="0" fontId="17" fillId="0" borderId="0" xfId="0" applyFont="1" applyFill="1" applyAlignment="1">
      <alignment/>
    </xf>
    <xf numFmtId="0" fontId="13" fillId="0" borderId="14" xfId="0" applyFont="1" applyFill="1" applyBorder="1" applyAlignment="1" applyProtection="1">
      <alignment vertical="top" wrapText="1"/>
      <protection/>
    </xf>
    <xf numFmtId="174" fontId="0" fillId="0" borderId="0" xfId="0" applyNumberFormat="1" applyFill="1" applyAlignment="1">
      <alignment/>
    </xf>
    <xf numFmtId="0" fontId="9" fillId="35" borderId="0" xfId="0" applyFont="1" applyFill="1" applyAlignment="1" applyProtection="1">
      <alignment horizontal="center" vertical="center"/>
      <protection/>
    </xf>
    <xf numFmtId="0" fontId="0" fillId="2" borderId="0" xfId="0" applyNumberFormat="1" applyAlignment="1">
      <alignment/>
    </xf>
    <xf numFmtId="0" fontId="7" fillId="35" borderId="0" xfId="0" applyNumberFormat="1" applyFont="1" applyFill="1" applyBorder="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35" borderId="0" xfId="0" applyNumberFormat="1" applyFont="1" applyFill="1" applyBorder="1" applyAlignment="1" applyProtection="1">
      <alignment horizontal="lef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0" fontId="10" fillId="35"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0" fontId="0" fillId="0" borderId="26" xfId="0" applyNumberFormat="1" applyFill="1" applyBorder="1" applyAlignment="1" quotePrefix="1">
      <alignment/>
    </xf>
    <xf numFmtId="0" fontId="0" fillId="0" borderId="0" xfId="0" applyNumberFormat="1" applyFill="1" applyBorder="1" applyAlignment="1">
      <alignment/>
    </xf>
    <xf numFmtId="0" fontId="0" fillId="0" borderId="15" xfId="0" applyNumberFormat="1" applyFill="1" applyBorder="1" applyAlignment="1">
      <alignment/>
    </xf>
    <xf numFmtId="0" fontId="0" fillId="0" borderId="27" xfId="0" applyNumberFormat="1" applyFill="1" applyBorder="1" applyAlignment="1">
      <alignment/>
    </xf>
    <xf numFmtId="0" fontId="0" fillId="0" borderId="28" xfId="0" applyNumberFormat="1" applyFill="1" applyBorder="1" applyAlignment="1">
      <alignment/>
    </xf>
    <xf numFmtId="1" fontId="6" fillId="0" borderId="10" xfId="0" applyNumberFormat="1" applyFont="1" applyFill="1" applyBorder="1" applyAlignment="1">
      <alignment horizontal="left" vertical="center" wrapText="1"/>
    </xf>
    <xf numFmtId="0" fontId="0" fillId="0" borderId="0" xfId="0" applyNumberFormat="1" applyFill="1" applyBorder="1" applyAlignment="1">
      <alignment vertical="center" wrapText="1"/>
    </xf>
    <xf numFmtId="0" fontId="0" fillId="0" borderId="29" xfId="0" applyNumberFormat="1" applyFill="1" applyBorder="1" applyAlignment="1">
      <alignment vertical="center" wrapText="1"/>
    </xf>
    <xf numFmtId="1" fontId="3" fillId="0" borderId="30" xfId="0" applyNumberFormat="1" applyFont="1" applyFill="1" applyBorder="1" applyAlignment="1">
      <alignment horizontal="left" vertical="center" wrapText="1"/>
    </xf>
    <xf numFmtId="0" fontId="0" fillId="0" borderId="31" xfId="0" applyNumberFormat="1" applyFill="1" applyBorder="1" applyAlignment="1">
      <alignment vertical="center" wrapText="1"/>
    </xf>
    <xf numFmtId="0" fontId="0" fillId="0" borderId="32" xfId="0" applyNumberFormat="1" applyFill="1" applyBorder="1" applyAlignment="1">
      <alignment vertical="center" wrapText="1"/>
    </xf>
    <xf numFmtId="7" fontId="0" fillId="0" borderId="33" xfId="0" applyNumberFormat="1" applyFill="1" applyBorder="1" applyAlignment="1">
      <alignment horizontal="center"/>
    </xf>
    <xf numFmtId="0" fontId="0" fillId="0" borderId="34" xfId="0" applyNumberFormat="1" applyFill="1" applyBorder="1" applyAlignment="1">
      <alignment/>
    </xf>
    <xf numFmtId="0" fontId="0" fillId="0" borderId="26" xfId="0" applyNumberForma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2">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0"/>
  <sheetViews>
    <sheetView view="pageBreakPreview" zoomScaleSheetLayoutView="100" zoomScalePageLayoutView="0" workbookViewId="0" topLeftCell="A4">
      <selection activeCell="B16" sqref="B16:I16"/>
    </sheetView>
  </sheetViews>
  <sheetFormatPr defaultColWidth="8.77734375" defaultRowHeight="15"/>
  <cols>
    <col min="1" max="1" width="3.99609375" style="9" customWidth="1"/>
    <col min="2" max="16384" width="8.77734375" style="9" customWidth="1"/>
  </cols>
  <sheetData>
    <row r="1" spans="1:9" ht="38.25" customHeight="1">
      <c r="A1" s="109" t="s">
        <v>22</v>
      </c>
      <c r="B1" s="110"/>
      <c r="C1" s="110"/>
      <c r="D1" s="110"/>
      <c r="E1" s="110"/>
      <c r="F1" s="110"/>
      <c r="G1" s="110"/>
      <c r="H1" s="110"/>
      <c r="I1" s="110"/>
    </row>
    <row r="2" spans="1:9" ht="20.25" customHeight="1">
      <c r="A2" s="10">
        <v>1</v>
      </c>
      <c r="B2" s="117" t="s">
        <v>32</v>
      </c>
      <c r="C2" s="117"/>
      <c r="D2" s="117"/>
      <c r="E2" s="117"/>
      <c r="F2" s="117"/>
      <c r="G2" s="117"/>
      <c r="H2" s="117"/>
      <c r="I2" s="117"/>
    </row>
    <row r="3" spans="1:9" ht="34.5" customHeight="1">
      <c r="A3" s="10">
        <v>2</v>
      </c>
      <c r="B3" s="117" t="s">
        <v>33</v>
      </c>
      <c r="C3" s="117"/>
      <c r="D3" s="117"/>
      <c r="E3" s="117"/>
      <c r="F3" s="117"/>
      <c r="G3" s="117"/>
      <c r="H3" s="117"/>
      <c r="I3" s="117"/>
    </row>
    <row r="4" spans="1:9" ht="34.5" customHeight="1">
      <c r="A4" s="10">
        <v>3</v>
      </c>
      <c r="B4" s="117" t="s">
        <v>27</v>
      </c>
      <c r="C4" s="117"/>
      <c r="D4" s="117"/>
      <c r="E4" s="117"/>
      <c r="F4" s="117"/>
      <c r="G4" s="117"/>
      <c r="H4" s="117"/>
      <c r="I4" s="117"/>
    </row>
    <row r="5" spans="1:9" ht="19.5" customHeight="1">
      <c r="A5" s="10">
        <v>4</v>
      </c>
      <c r="B5" s="115" t="s">
        <v>39</v>
      </c>
      <c r="C5" s="116"/>
      <c r="D5" s="116"/>
      <c r="E5" s="116"/>
      <c r="F5" s="116"/>
      <c r="G5" s="116"/>
      <c r="H5" s="116"/>
      <c r="I5" s="116"/>
    </row>
    <row r="6" spans="1:9" ht="19.5" customHeight="1">
      <c r="A6" s="10">
        <v>5</v>
      </c>
      <c r="B6" s="115" t="s">
        <v>28</v>
      </c>
      <c r="C6" s="116"/>
      <c r="D6" s="116"/>
      <c r="E6" s="116"/>
      <c r="F6" s="116"/>
      <c r="G6" s="116"/>
      <c r="H6" s="116"/>
      <c r="I6" s="116"/>
    </row>
    <row r="7" spans="1:9" ht="28.5" customHeight="1">
      <c r="A7" s="10">
        <v>6</v>
      </c>
      <c r="B7" s="115" t="s">
        <v>40</v>
      </c>
      <c r="C7" s="116"/>
      <c r="D7" s="116"/>
      <c r="E7" s="116"/>
      <c r="F7" s="116"/>
      <c r="G7" s="116"/>
      <c r="H7" s="116"/>
      <c r="I7" s="116"/>
    </row>
    <row r="8" spans="1:9" ht="19.5" customHeight="1">
      <c r="A8" s="10">
        <v>7</v>
      </c>
      <c r="B8" s="115" t="s">
        <v>29</v>
      </c>
      <c r="C8" s="116"/>
      <c r="D8" s="116"/>
      <c r="E8" s="116"/>
      <c r="F8" s="116"/>
      <c r="G8" s="116"/>
      <c r="H8" s="116"/>
      <c r="I8" s="116"/>
    </row>
    <row r="9" spans="1:9" ht="66" customHeight="1">
      <c r="A9" s="10"/>
      <c r="B9" s="118" t="s">
        <v>38</v>
      </c>
      <c r="C9" s="119"/>
      <c r="D9" s="119"/>
      <c r="E9" s="119"/>
      <c r="F9" s="119"/>
      <c r="G9" s="119"/>
      <c r="H9" s="119"/>
      <c r="I9" s="119"/>
    </row>
    <row r="10" spans="1:9" ht="31.5" customHeight="1">
      <c r="A10" s="10">
        <v>8</v>
      </c>
      <c r="B10" s="111" t="s">
        <v>41</v>
      </c>
      <c r="C10" s="116"/>
      <c r="D10" s="116"/>
      <c r="E10" s="116"/>
      <c r="F10" s="116"/>
      <c r="G10" s="116"/>
      <c r="H10" s="116"/>
      <c r="I10" s="116"/>
    </row>
    <row r="11" spans="1:9" ht="20.25" customHeight="1">
      <c r="A11" s="10">
        <v>9</v>
      </c>
      <c r="B11" s="111" t="s">
        <v>26</v>
      </c>
      <c r="C11" s="116"/>
      <c r="D11" s="116"/>
      <c r="E11" s="116"/>
      <c r="F11" s="116"/>
      <c r="G11" s="116"/>
      <c r="H11" s="116"/>
      <c r="I11" s="116"/>
    </row>
    <row r="12" spans="1:9" ht="45.75" customHeight="1">
      <c r="A12" s="10">
        <v>10</v>
      </c>
      <c r="B12" s="111" t="s">
        <v>42</v>
      </c>
      <c r="C12" s="116"/>
      <c r="D12" s="116"/>
      <c r="E12" s="116"/>
      <c r="F12" s="116"/>
      <c r="G12" s="116"/>
      <c r="H12" s="116"/>
      <c r="I12" s="116"/>
    </row>
    <row r="13" spans="1:9" ht="36" customHeight="1">
      <c r="A13" s="10">
        <v>11</v>
      </c>
      <c r="B13" s="111" t="s">
        <v>34</v>
      </c>
      <c r="C13" s="116"/>
      <c r="D13" s="116"/>
      <c r="E13" s="116"/>
      <c r="F13" s="116"/>
      <c r="G13" s="116"/>
      <c r="H13" s="116"/>
      <c r="I13" s="116"/>
    </row>
    <row r="14" spans="1:9" ht="19.5" customHeight="1">
      <c r="A14" s="10">
        <v>12</v>
      </c>
      <c r="B14" s="120" t="s">
        <v>25</v>
      </c>
      <c r="C14" s="116"/>
      <c r="D14" s="116"/>
      <c r="E14" s="116"/>
      <c r="F14" s="116"/>
      <c r="G14" s="116"/>
      <c r="H14" s="116"/>
      <c r="I14" s="116"/>
    </row>
    <row r="15" spans="1:9" ht="36" customHeight="1">
      <c r="A15" s="10">
        <v>13</v>
      </c>
      <c r="B15" s="120" t="s">
        <v>30</v>
      </c>
      <c r="C15" s="116"/>
      <c r="D15" s="116"/>
      <c r="E15" s="116"/>
      <c r="F15" s="116"/>
      <c r="G15" s="116"/>
      <c r="H15" s="116"/>
      <c r="I15" s="116"/>
    </row>
    <row r="16" spans="1:9" ht="19.5" customHeight="1">
      <c r="A16" s="10">
        <v>14</v>
      </c>
      <c r="B16" s="111" t="s">
        <v>107</v>
      </c>
      <c r="C16" s="116"/>
      <c r="D16" s="116"/>
      <c r="E16" s="116"/>
      <c r="F16" s="116"/>
      <c r="G16" s="116"/>
      <c r="H16" s="116"/>
      <c r="I16" s="116"/>
    </row>
    <row r="17" spans="1:9" ht="19.5" customHeight="1">
      <c r="A17" s="10">
        <v>15</v>
      </c>
      <c r="B17" s="111" t="s">
        <v>24</v>
      </c>
      <c r="C17" s="116"/>
      <c r="D17" s="116"/>
      <c r="E17" s="116"/>
      <c r="F17" s="116"/>
      <c r="G17" s="116"/>
      <c r="H17" s="116"/>
      <c r="I17" s="116"/>
    </row>
    <row r="18" spans="1:9" ht="28.5" customHeight="1">
      <c r="A18" s="10">
        <v>16</v>
      </c>
      <c r="B18" s="111" t="s">
        <v>108</v>
      </c>
      <c r="C18" s="112"/>
      <c r="D18" s="112"/>
      <c r="E18" s="112"/>
      <c r="F18" s="112"/>
      <c r="G18" s="112"/>
      <c r="H18" s="112"/>
      <c r="I18" s="112"/>
    </row>
    <row r="19" spans="1:9" ht="31.5" customHeight="1">
      <c r="A19" s="10">
        <v>17</v>
      </c>
      <c r="B19" s="111" t="s">
        <v>106</v>
      </c>
      <c r="C19" s="116"/>
      <c r="D19" s="116"/>
      <c r="E19" s="116"/>
      <c r="F19" s="116"/>
      <c r="G19" s="116"/>
      <c r="H19" s="116"/>
      <c r="I19" s="116"/>
    </row>
    <row r="20" spans="1:9" ht="39.75" customHeight="1">
      <c r="A20" s="10">
        <v>18</v>
      </c>
      <c r="B20" s="113" t="s">
        <v>31</v>
      </c>
      <c r="C20" s="114"/>
      <c r="D20" s="114"/>
      <c r="E20" s="114"/>
      <c r="F20" s="114"/>
      <c r="G20" s="114"/>
      <c r="H20" s="114"/>
      <c r="I20" s="114"/>
    </row>
  </sheetData>
  <sheetProtection/>
  <mergeCells count="20">
    <mergeCell ref="B17:I17"/>
    <mergeCell ref="B11:I11"/>
    <mergeCell ref="B19:I19"/>
    <mergeCell ref="B2:I2"/>
    <mergeCell ref="B3:I3"/>
    <mergeCell ref="B14:I14"/>
    <mergeCell ref="B15:I15"/>
    <mergeCell ref="B5:I5"/>
    <mergeCell ref="B6:I6"/>
    <mergeCell ref="B7:I7"/>
    <mergeCell ref="A1:I1"/>
    <mergeCell ref="B18:I18"/>
    <mergeCell ref="B20:I20"/>
    <mergeCell ref="B8:I8"/>
    <mergeCell ref="B4:I4"/>
    <mergeCell ref="B12:I12"/>
    <mergeCell ref="B9:I9"/>
    <mergeCell ref="B10:I10"/>
    <mergeCell ref="B13:I13"/>
    <mergeCell ref="B16:I16"/>
  </mergeCells>
  <printOptions horizontalCentered="1" verticalCentered="1"/>
  <pageMargins left="0.29527559055118113" right="0.29527559055118113" top="0.3937007874015748" bottom="0.3937007874015748" header="0.1968503937007874" footer="0.1968503937007874"/>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P104"/>
  <sheetViews>
    <sheetView showZeros="0" tabSelected="1" showOutlineSymbols="0" view="pageBreakPreview" zoomScale="70" zoomScaleNormal="75" zoomScaleSheetLayoutView="70" zoomScalePageLayoutView="0" workbookViewId="0" topLeftCell="B1">
      <selection activeCell="G93" sqref="G93"/>
    </sheetView>
  </sheetViews>
  <sheetFormatPr defaultColWidth="10.5546875" defaultRowHeight="15"/>
  <cols>
    <col min="1" max="1" width="5.77734375" style="4" hidden="1" customWidth="1"/>
    <col min="2" max="2" width="8.77734375" style="54" customWidth="1"/>
    <col min="3" max="3" width="36.77734375" style="91" customWidth="1"/>
    <col min="4" max="4" width="12.77734375" style="92" customWidth="1"/>
    <col min="5" max="5" width="6.77734375" style="91" customWidth="1"/>
    <col min="6" max="6" width="11.77734375" style="91" customWidth="1"/>
    <col min="7" max="7" width="11.77734375" style="93" customWidth="1"/>
    <col min="8" max="8" width="16.77734375" style="93" customWidth="1"/>
    <col min="9" max="9" width="12.77734375" style="92" hidden="1" customWidth="1"/>
  </cols>
  <sheetData>
    <row r="1" spans="1:9" ht="15.75">
      <c r="A1" s="6"/>
      <c r="B1" s="48" t="s">
        <v>0</v>
      </c>
      <c r="C1" s="49"/>
      <c r="D1" s="49"/>
      <c r="E1" s="49"/>
      <c r="F1" s="49"/>
      <c r="G1" s="50"/>
      <c r="H1" s="49"/>
      <c r="I1" s="49"/>
    </row>
    <row r="2" spans="1:9" ht="15">
      <c r="A2" s="5"/>
      <c r="B2" s="51" t="s">
        <v>23</v>
      </c>
      <c r="C2" s="52"/>
      <c r="D2" s="52"/>
      <c r="E2" s="52"/>
      <c r="F2" s="52"/>
      <c r="G2" s="53"/>
      <c r="H2" s="52"/>
      <c r="I2" s="52"/>
    </row>
    <row r="3" spans="1:9" ht="15">
      <c r="A3" s="1"/>
      <c r="B3" s="54" t="s">
        <v>1</v>
      </c>
      <c r="C3" s="55"/>
      <c r="D3" s="55"/>
      <c r="E3" s="55"/>
      <c r="F3" s="55"/>
      <c r="G3" s="56"/>
      <c r="H3" s="57"/>
      <c r="I3" s="55"/>
    </row>
    <row r="4" spans="1:9" ht="15">
      <c r="A4" s="11" t="s">
        <v>21</v>
      </c>
      <c r="B4" s="58" t="s">
        <v>3</v>
      </c>
      <c r="C4" s="59" t="s">
        <v>4</v>
      </c>
      <c r="D4" s="60" t="s">
        <v>5</v>
      </c>
      <c r="E4" s="61" t="s">
        <v>6</v>
      </c>
      <c r="F4" s="61" t="s">
        <v>7</v>
      </c>
      <c r="G4" s="62" t="s">
        <v>8</v>
      </c>
      <c r="H4" s="61" t="s">
        <v>9</v>
      </c>
      <c r="I4" s="60"/>
    </row>
    <row r="5" spans="1:9" ht="15.75" thickBot="1">
      <c r="A5" s="105"/>
      <c r="B5" s="63"/>
      <c r="C5" s="64"/>
      <c r="D5" s="65" t="s">
        <v>10</v>
      </c>
      <c r="E5" s="66"/>
      <c r="F5" s="67" t="s">
        <v>11</v>
      </c>
      <c r="G5" s="68"/>
      <c r="H5" s="69"/>
      <c r="I5" s="65"/>
    </row>
    <row r="6" spans="1:8" s="8" customFormat="1" ht="44.25" customHeight="1" thickTop="1">
      <c r="A6" s="71"/>
      <c r="B6" s="70" t="s">
        <v>12</v>
      </c>
      <c r="C6" s="126" t="s">
        <v>175</v>
      </c>
      <c r="D6" s="127"/>
      <c r="E6" s="127"/>
      <c r="F6" s="128"/>
      <c r="G6" s="71"/>
      <c r="H6" s="72"/>
    </row>
    <row r="7" spans="1:9" ht="36" customHeight="1">
      <c r="A7" s="77"/>
      <c r="B7" s="73"/>
      <c r="C7" s="74" t="s">
        <v>14</v>
      </c>
      <c r="D7" s="75"/>
      <c r="E7" s="76" t="s">
        <v>2</v>
      </c>
      <c r="F7" s="76" t="s">
        <v>2</v>
      </c>
      <c r="G7" s="77" t="s">
        <v>2</v>
      </c>
      <c r="H7" s="78"/>
      <c r="I7" s="75"/>
    </row>
    <row r="8" spans="1:16" s="31" customFormat="1" ht="30" customHeight="1">
      <c r="A8" s="28" t="s">
        <v>109</v>
      </c>
      <c r="B8" s="30" t="s">
        <v>43</v>
      </c>
      <c r="C8" s="14" t="s">
        <v>111</v>
      </c>
      <c r="D8" s="15" t="s">
        <v>274</v>
      </c>
      <c r="E8" s="16" t="s">
        <v>44</v>
      </c>
      <c r="F8" s="17">
        <v>320</v>
      </c>
      <c r="G8" s="18"/>
      <c r="H8" s="19">
        <f>ROUND(G8,2)*F8</f>
        <v>0</v>
      </c>
      <c r="I8" s="15"/>
      <c r="K8" s="32"/>
      <c r="L8" s="33"/>
      <c r="M8" s="34"/>
      <c r="N8" s="35"/>
      <c r="O8" s="35"/>
      <c r="P8" s="35"/>
    </row>
    <row r="9" spans="1:16" s="31" customFormat="1" ht="30" customHeight="1">
      <c r="A9" s="36" t="s">
        <v>112</v>
      </c>
      <c r="B9" s="30" t="s">
        <v>45</v>
      </c>
      <c r="C9" s="14" t="s">
        <v>113</v>
      </c>
      <c r="D9" s="15" t="s">
        <v>274</v>
      </c>
      <c r="E9" s="16"/>
      <c r="F9" s="17"/>
      <c r="G9" s="37"/>
      <c r="H9" s="19"/>
      <c r="I9" s="15"/>
      <c r="K9" s="32"/>
      <c r="N9" s="35"/>
      <c r="O9" s="35"/>
      <c r="P9" s="35"/>
    </row>
    <row r="10" spans="1:16" s="31" customFormat="1" ht="30" customHeight="1">
      <c r="A10" s="28" t="s">
        <v>114</v>
      </c>
      <c r="B10" s="13" t="s">
        <v>47</v>
      </c>
      <c r="C10" s="14" t="s">
        <v>200</v>
      </c>
      <c r="D10" s="15" t="s">
        <v>2</v>
      </c>
      <c r="E10" s="16" t="s">
        <v>48</v>
      </c>
      <c r="F10" s="17">
        <v>380</v>
      </c>
      <c r="G10" s="18"/>
      <c r="H10" s="19">
        <f>ROUND(G10,2)*F10</f>
        <v>0</v>
      </c>
      <c r="I10" s="15"/>
      <c r="K10" s="32"/>
      <c r="N10" s="35"/>
      <c r="O10" s="35"/>
      <c r="P10" s="35"/>
    </row>
    <row r="11" spans="1:16" s="31" customFormat="1" ht="43.5" customHeight="1">
      <c r="A11" s="36" t="s">
        <v>49</v>
      </c>
      <c r="B11" s="30" t="s">
        <v>110</v>
      </c>
      <c r="C11" s="14" t="s">
        <v>50</v>
      </c>
      <c r="D11" s="15" t="s">
        <v>285</v>
      </c>
      <c r="E11" s="16" t="s">
        <v>44</v>
      </c>
      <c r="F11" s="17">
        <v>70</v>
      </c>
      <c r="G11" s="18"/>
      <c r="H11" s="19">
        <f>ROUND(G11,2)*F11</f>
        <v>0</v>
      </c>
      <c r="I11" s="15"/>
      <c r="K11" s="32"/>
      <c r="N11" s="35"/>
      <c r="O11" s="35"/>
      <c r="P11" s="35"/>
    </row>
    <row r="12" spans="1:16" s="38" customFormat="1" ht="30" customHeight="1">
      <c r="A12" s="28" t="s">
        <v>51</v>
      </c>
      <c r="B12" s="30" t="s">
        <v>163</v>
      </c>
      <c r="C12" s="14" t="s">
        <v>52</v>
      </c>
      <c r="D12" s="15" t="s">
        <v>274</v>
      </c>
      <c r="E12" s="16" t="s">
        <v>46</v>
      </c>
      <c r="F12" s="17">
        <v>600</v>
      </c>
      <c r="G12" s="18"/>
      <c r="H12" s="19">
        <f>ROUND(G12,2)*F12</f>
        <v>0</v>
      </c>
      <c r="I12" s="15"/>
      <c r="K12" s="32"/>
      <c r="N12" s="35"/>
      <c r="O12" s="35"/>
      <c r="P12" s="35"/>
    </row>
    <row r="13" spans="1:16" s="38" customFormat="1" ht="43.5" customHeight="1">
      <c r="A13" s="36" t="s">
        <v>117</v>
      </c>
      <c r="B13" s="30" t="s">
        <v>164</v>
      </c>
      <c r="C13" s="14" t="s">
        <v>119</v>
      </c>
      <c r="D13" s="15" t="s">
        <v>120</v>
      </c>
      <c r="E13" s="16" t="s">
        <v>46</v>
      </c>
      <c r="F13" s="17">
        <v>300</v>
      </c>
      <c r="G13" s="18"/>
      <c r="H13" s="19">
        <f>ROUND(G13,2)*F13</f>
        <v>0</v>
      </c>
      <c r="I13" s="15"/>
      <c r="K13" s="32"/>
      <c r="N13" s="35"/>
      <c r="O13" s="35"/>
      <c r="P13" s="35"/>
    </row>
    <row r="14" spans="1:16" s="38" customFormat="1" ht="43.5" customHeight="1">
      <c r="A14" s="36" t="s">
        <v>117</v>
      </c>
      <c r="B14" s="30" t="s">
        <v>256</v>
      </c>
      <c r="C14" s="14" t="s">
        <v>199</v>
      </c>
      <c r="D14" s="15" t="s">
        <v>120</v>
      </c>
      <c r="E14" s="16" t="s">
        <v>46</v>
      </c>
      <c r="F14" s="17">
        <v>450</v>
      </c>
      <c r="G14" s="18"/>
      <c r="H14" s="19">
        <f>ROUND(G14,2)*F14</f>
        <v>0</v>
      </c>
      <c r="I14" s="100"/>
      <c r="K14" s="32"/>
      <c r="N14" s="35"/>
      <c r="O14" s="35"/>
      <c r="P14" s="35"/>
    </row>
    <row r="15" spans="1:9" ht="36" customHeight="1">
      <c r="A15" s="77"/>
      <c r="B15" s="73"/>
      <c r="C15" s="79" t="s">
        <v>15</v>
      </c>
      <c r="D15" s="75"/>
      <c r="E15" s="80"/>
      <c r="F15" s="75"/>
      <c r="G15" s="77"/>
      <c r="H15" s="78"/>
      <c r="I15" s="75"/>
    </row>
    <row r="16" spans="1:16" s="38" customFormat="1" ht="43.5" customHeight="1">
      <c r="A16" s="26" t="s">
        <v>225</v>
      </c>
      <c r="B16" s="30" t="s">
        <v>257</v>
      </c>
      <c r="C16" s="14" t="s">
        <v>98</v>
      </c>
      <c r="D16" s="15" t="s">
        <v>121</v>
      </c>
      <c r="E16" s="16"/>
      <c r="F16" s="17"/>
      <c r="G16" s="37"/>
      <c r="H16" s="19"/>
      <c r="I16" s="94"/>
      <c r="K16" s="32"/>
      <c r="N16" s="35"/>
      <c r="O16" s="35"/>
      <c r="P16" s="35"/>
    </row>
    <row r="17" spans="1:16" s="38" customFormat="1" ht="43.5" customHeight="1">
      <c r="A17" s="26" t="s">
        <v>226</v>
      </c>
      <c r="B17" s="13" t="s">
        <v>47</v>
      </c>
      <c r="C17" s="14" t="s">
        <v>122</v>
      </c>
      <c r="D17" s="15" t="s">
        <v>2</v>
      </c>
      <c r="E17" s="16" t="s">
        <v>46</v>
      </c>
      <c r="F17" s="17">
        <v>75</v>
      </c>
      <c r="G17" s="18"/>
      <c r="H17" s="19">
        <f>ROUND(G17*F17,2)</f>
        <v>0</v>
      </c>
      <c r="I17" s="99"/>
      <c r="K17" s="32"/>
      <c r="N17" s="35"/>
      <c r="O17" s="35"/>
      <c r="P17" s="35"/>
    </row>
    <row r="18" spans="1:16" s="38" customFormat="1" ht="43.5" customHeight="1">
      <c r="A18" s="26" t="s">
        <v>227</v>
      </c>
      <c r="B18" s="102" t="s">
        <v>115</v>
      </c>
      <c r="C18" s="14" t="s">
        <v>55</v>
      </c>
      <c r="D18" s="15" t="s">
        <v>121</v>
      </c>
      <c r="E18" s="16"/>
      <c r="F18" s="17"/>
      <c r="G18" s="37"/>
      <c r="H18" s="19"/>
      <c r="I18" s="94"/>
      <c r="K18" s="32"/>
      <c r="N18" s="35"/>
      <c r="O18" s="35"/>
      <c r="P18" s="35"/>
    </row>
    <row r="19" spans="1:16" s="38" customFormat="1" ht="43.5" customHeight="1">
      <c r="A19" s="26" t="s">
        <v>228</v>
      </c>
      <c r="B19" s="13" t="s">
        <v>47</v>
      </c>
      <c r="C19" s="14" t="s">
        <v>123</v>
      </c>
      <c r="D19" s="15" t="s">
        <v>2</v>
      </c>
      <c r="E19" s="16" t="s">
        <v>46</v>
      </c>
      <c r="F19" s="17">
        <v>10</v>
      </c>
      <c r="G19" s="18"/>
      <c r="H19" s="19">
        <f>ROUND(G19*F19,2)</f>
        <v>0</v>
      </c>
      <c r="I19" s="94"/>
      <c r="K19" s="32"/>
      <c r="N19" s="35"/>
      <c r="O19" s="35"/>
      <c r="P19" s="35"/>
    </row>
    <row r="20" spans="1:16" s="38" customFormat="1" ht="43.5" customHeight="1">
      <c r="A20" s="26" t="s">
        <v>229</v>
      </c>
      <c r="B20" s="13" t="s">
        <v>54</v>
      </c>
      <c r="C20" s="14" t="s">
        <v>124</v>
      </c>
      <c r="D20" s="15" t="s">
        <v>2</v>
      </c>
      <c r="E20" s="16" t="s">
        <v>46</v>
      </c>
      <c r="F20" s="17">
        <v>30</v>
      </c>
      <c r="G20" s="18"/>
      <c r="H20" s="19">
        <f>ROUND(G20*F20,2)</f>
        <v>0</v>
      </c>
      <c r="I20" s="94"/>
      <c r="K20" s="32"/>
      <c r="N20" s="35"/>
      <c r="O20" s="35"/>
      <c r="P20" s="35"/>
    </row>
    <row r="21" spans="1:16" s="38" customFormat="1" ht="30" customHeight="1">
      <c r="A21" s="26" t="s">
        <v>56</v>
      </c>
      <c r="B21" s="30" t="s">
        <v>165</v>
      </c>
      <c r="C21" s="14" t="s">
        <v>57</v>
      </c>
      <c r="D21" s="15" t="s">
        <v>125</v>
      </c>
      <c r="E21" s="16"/>
      <c r="F21" s="17"/>
      <c r="G21" s="37"/>
      <c r="H21" s="19"/>
      <c r="I21" s="15"/>
      <c r="K21" s="32"/>
      <c r="N21" s="35"/>
      <c r="O21" s="35"/>
      <c r="P21" s="35"/>
    </row>
    <row r="22" spans="1:16" s="38" customFormat="1" ht="30" customHeight="1">
      <c r="A22" s="26" t="s">
        <v>58</v>
      </c>
      <c r="B22" s="13" t="s">
        <v>47</v>
      </c>
      <c r="C22" s="14" t="s">
        <v>59</v>
      </c>
      <c r="D22" s="15" t="s">
        <v>2</v>
      </c>
      <c r="E22" s="16" t="s">
        <v>53</v>
      </c>
      <c r="F22" s="17">
        <v>50</v>
      </c>
      <c r="G22" s="18"/>
      <c r="H22" s="19">
        <f>ROUND(G22,2)*F22</f>
        <v>0</v>
      </c>
      <c r="I22" s="15"/>
      <c r="K22" s="32"/>
      <c r="N22" s="35"/>
      <c r="O22" s="35"/>
      <c r="P22" s="35"/>
    </row>
    <row r="23" spans="1:16" s="38" customFormat="1" ht="30" customHeight="1">
      <c r="A23" s="26" t="s">
        <v>60</v>
      </c>
      <c r="B23" s="30" t="s">
        <v>116</v>
      </c>
      <c r="C23" s="14" t="s">
        <v>61</v>
      </c>
      <c r="D23" s="15" t="s">
        <v>125</v>
      </c>
      <c r="E23" s="16"/>
      <c r="F23" s="17"/>
      <c r="G23" s="37"/>
      <c r="H23" s="19"/>
      <c r="I23" s="15"/>
      <c r="K23" s="32"/>
      <c r="N23" s="35"/>
      <c r="O23" s="35"/>
      <c r="P23" s="35"/>
    </row>
    <row r="24" spans="1:16" s="38" customFormat="1" ht="30" customHeight="1">
      <c r="A24" s="26" t="s">
        <v>62</v>
      </c>
      <c r="B24" s="13" t="s">
        <v>47</v>
      </c>
      <c r="C24" s="14" t="s">
        <v>63</v>
      </c>
      <c r="D24" s="15" t="s">
        <v>2</v>
      </c>
      <c r="E24" s="16" t="s">
        <v>53</v>
      </c>
      <c r="F24" s="17">
        <v>160</v>
      </c>
      <c r="G24" s="18"/>
      <c r="H24" s="19">
        <f>ROUND(G24,2)*F24</f>
        <v>0</v>
      </c>
      <c r="I24" s="15"/>
      <c r="K24" s="32"/>
      <c r="N24" s="35"/>
      <c r="O24" s="35"/>
      <c r="P24" s="35"/>
    </row>
    <row r="25" spans="1:16" s="31" customFormat="1" ht="43.5" customHeight="1">
      <c r="A25" s="26" t="s">
        <v>230</v>
      </c>
      <c r="B25" s="30" t="s">
        <v>166</v>
      </c>
      <c r="C25" s="14" t="s">
        <v>126</v>
      </c>
      <c r="D25" s="15" t="s">
        <v>127</v>
      </c>
      <c r="E25" s="16"/>
      <c r="F25" s="17"/>
      <c r="G25" s="37"/>
      <c r="H25" s="19"/>
      <c r="I25" s="15"/>
      <c r="K25" s="32"/>
      <c r="N25" s="35"/>
      <c r="O25" s="35"/>
      <c r="P25" s="35"/>
    </row>
    <row r="26" spans="1:16" s="38" customFormat="1" ht="30" customHeight="1">
      <c r="A26" s="26" t="s">
        <v>231</v>
      </c>
      <c r="B26" s="13" t="s">
        <v>47</v>
      </c>
      <c r="C26" s="14" t="s">
        <v>64</v>
      </c>
      <c r="D26" s="15" t="s">
        <v>2</v>
      </c>
      <c r="E26" s="16" t="s">
        <v>46</v>
      </c>
      <c r="F26" s="17">
        <v>450</v>
      </c>
      <c r="G26" s="18"/>
      <c r="H26" s="19">
        <f>ROUND(G26,2)*F26</f>
        <v>0</v>
      </c>
      <c r="I26" s="15"/>
      <c r="K26" s="32"/>
      <c r="N26" s="35"/>
      <c r="O26" s="35"/>
      <c r="P26" s="35"/>
    </row>
    <row r="27" spans="1:16" s="31" customFormat="1" ht="30" customHeight="1">
      <c r="A27" s="26" t="s">
        <v>232</v>
      </c>
      <c r="B27" s="30" t="s">
        <v>167</v>
      </c>
      <c r="C27" s="14" t="s">
        <v>130</v>
      </c>
      <c r="D27" s="15" t="s">
        <v>275</v>
      </c>
      <c r="E27" s="16"/>
      <c r="F27" s="17"/>
      <c r="G27" s="37"/>
      <c r="H27" s="19"/>
      <c r="I27" s="15"/>
      <c r="K27" s="32"/>
      <c r="N27" s="35"/>
      <c r="O27" s="35"/>
      <c r="P27" s="35"/>
    </row>
    <row r="28" spans="1:16" s="38" customFormat="1" ht="30" customHeight="1">
      <c r="A28" s="26" t="s">
        <v>233</v>
      </c>
      <c r="B28" s="13" t="s">
        <v>47</v>
      </c>
      <c r="C28" s="14" t="s">
        <v>161</v>
      </c>
      <c r="D28" s="15" t="s">
        <v>2</v>
      </c>
      <c r="E28" s="16" t="s">
        <v>65</v>
      </c>
      <c r="F28" s="17">
        <v>240</v>
      </c>
      <c r="G28" s="18"/>
      <c r="H28" s="19">
        <f>ROUND(G28,2)*F28</f>
        <v>0</v>
      </c>
      <c r="I28" s="15"/>
      <c r="K28" s="32"/>
      <c r="N28" s="35"/>
      <c r="O28" s="35"/>
      <c r="P28" s="35"/>
    </row>
    <row r="29" spans="1:16" s="38" customFormat="1" ht="30" customHeight="1">
      <c r="A29" s="26" t="s">
        <v>234</v>
      </c>
      <c r="B29" s="13" t="s">
        <v>54</v>
      </c>
      <c r="C29" s="14" t="s">
        <v>131</v>
      </c>
      <c r="D29" s="15"/>
      <c r="E29" s="16" t="s">
        <v>65</v>
      </c>
      <c r="F29" s="17">
        <v>30</v>
      </c>
      <c r="G29" s="18"/>
      <c r="H29" s="19">
        <f>ROUND(G29,2)*F29</f>
        <v>0</v>
      </c>
      <c r="I29" s="15"/>
      <c r="K29" s="32"/>
      <c r="N29" s="35"/>
      <c r="O29" s="35"/>
      <c r="P29" s="35"/>
    </row>
    <row r="30" spans="1:16" s="38" customFormat="1" ht="30" customHeight="1">
      <c r="A30" s="26" t="s">
        <v>235</v>
      </c>
      <c r="B30" s="13" t="s">
        <v>66</v>
      </c>
      <c r="C30" s="14" t="s">
        <v>132</v>
      </c>
      <c r="D30" s="15" t="s">
        <v>2</v>
      </c>
      <c r="E30" s="16" t="s">
        <v>65</v>
      </c>
      <c r="F30" s="17">
        <v>95</v>
      </c>
      <c r="G30" s="18"/>
      <c r="H30" s="19">
        <f>ROUND(G30,2)*F30</f>
        <v>0</v>
      </c>
      <c r="I30" s="15"/>
      <c r="K30" s="32"/>
      <c r="N30" s="35"/>
      <c r="O30" s="35"/>
      <c r="P30" s="35"/>
    </row>
    <row r="31" spans="1:16" s="38" customFormat="1" ht="30" customHeight="1">
      <c r="A31" s="26" t="s">
        <v>236</v>
      </c>
      <c r="B31" s="30" t="s">
        <v>168</v>
      </c>
      <c r="C31" s="14" t="s">
        <v>193</v>
      </c>
      <c r="D31" s="15" t="s">
        <v>280</v>
      </c>
      <c r="E31" s="16"/>
      <c r="F31" s="17"/>
      <c r="G31" s="37"/>
      <c r="H31" s="19"/>
      <c r="I31" s="94"/>
      <c r="K31" s="32"/>
      <c r="N31" s="35"/>
      <c r="O31" s="35"/>
      <c r="P31" s="35"/>
    </row>
    <row r="32" spans="1:16" s="38" customFormat="1" ht="30" customHeight="1">
      <c r="A32" s="26" t="s">
        <v>237</v>
      </c>
      <c r="B32" s="13" t="s">
        <v>47</v>
      </c>
      <c r="C32" s="14" t="s">
        <v>162</v>
      </c>
      <c r="D32" s="15" t="s">
        <v>135</v>
      </c>
      <c r="E32" s="16" t="s">
        <v>65</v>
      </c>
      <c r="F32" s="17">
        <v>10</v>
      </c>
      <c r="G32" s="18"/>
      <c r="H32" s="19">
        <f>ROUND(G32,2)*F32</f>
        <v>0</v>
      </c>
      <c r="I32" s="94" t="s">
        <v>195</v>
      </c>
      <c r="K32" s="32"/>
      <c r="N32" s="35"/>
      <c r="O32" s="35"/>
      <c r="P32" s="35"/>
    </row>
    <row r="33" spans="1:16" s="43" customFormat="1" ht="30" customHeight="1">
      <c r="A33" s="26" t="s">
        <v>238</v>
      </c>
      <c r="B33" s="30" t="s">
        <v>169</v>
      </c>
      <c r="C33" s="14" t="s">
        <v>67</v>
      </c>
      <c r="D33" s="15" t="s">
        <v>275</v>
      </c>
      <c r="E33" s="16"/>
      <c r="F33" s="17"/>
      <c r="G33" s="37"/>
      <c r="H33" s="19"/>
      <c r="I33" s="15"/>
      <c r="K33" s="44"/>
      <c r="N33" s="45"/>
      <c r="O33" s="45"/>
      <c r="P33" s="45"/>
    </row>
    <row r="34" spans="1:16" s="43" customFormat="1" ht="30" customHeight="1">
      <c r="A34" s="26" t="s">
        <v>239</v>
      </c>
      <c r="B34" s="13" t="s">
        <v>47</v>
      </c>
      <c r="C34" s="14" t="s">
        <v>160</v>
      </c>
      <c r="D34" s="15" t="s">
        <v>68</v>
      </c>
      <c r="E34" s="16"/>
      <c r="F34" s="17"/>
      <c r="G34" s="19"/>
      <c r="H34" s="19"/>
      <c r="I34" s="15"/>
      <c r="J34" s="46"/>
      <c r="K34" s="44"/>
      <c r="N34" s="45"/>
      <c r="O34" s="45"/>
      <c r="P34" s="45"/>
    </row>
    <row r="35" spans="1:16" s="43" customFormat="1" ht="30" customHeight="1">
      <c r="A35" s="26" t="s">
        <v>240</v>
      </c>
      <c r="B35" s="23" t="s">
        <v>128</v>
      </c>
      <c r="C35" s="14" t="s">
        <v>133</v>
      </c>
      <c r="D35" s="15"/>
      <c r="E35" s="16" t="s">
        <v>65</v>
      </c>
      <c r="F35" s="17">
        <v>10</v>
      </c>
      <c r="G35" s="18"/>
      <c r="H35" s="19">
        <f>ROUND(G35,2)*F35</f>
        <v>0</v>
      </c>
      <c r="I35" s="15"/>
      <c r="K35" s="44"/>
      <c r="N35" s="45"/>
      <c r="O35" s="45"/>
      <c r="P35" s="45"/>
    </row>
    <row r="36" spans="1:16" s="43" customFormat="1" ht="30" customHeight="1">
      <c r="A36" s="26" t="s">
        <v>241</v>
      </c>
      <c r="B36" s="23" t="s">
        <v>129</v>
      </c>
      <c r="C36" s="14" t="s">
        <v>134</v>
      </c>
      <c r="D36" s="15"/>
      <c r="E36" s="16" t="s">
        <v>65</v>
      </c>
      <c r="F36" s="17">
        <v>10</v>
      </c>
      <c r="G36" s="18"/>
      <c r="H36" s="19">
        <f>ROUND(G36,2)*F36</f>
        <v>0</v>
      </c>
      <c r="I36" s="15"/>
      <c r="K36" s="44"/>
      <c r="N36" s="45"/>
      <c r="O36" s="45"/>
      <c r="P36" s="45"/>
    </row>
    <row r="37" spans="1:16" s="43" customFormat="1" ht="30" customHeight="1">
      <c r="A37" s="26" t="s">
        <v>242</v>
      </c>
      <c r="B37" s="13" t="s">
        <v>54</v>
      </c>
      <c r="C37" s="14" t="s">
        <v>162</v>
      </c>
      <c r="D37" s="15" t="s">
        <v>135</v>
      </c>
      <c r="E37" s="16" t="s">
        <v>65</v>
      </c>
      <c r="F37" s="17">
        <v>10</v>
      </c>
      <c r="G37" s="18"/>
      <c r="H37" s="19">
        <f>ROUND(G37,2)*F37</f>
        <v>0</v>
      </c>
      <c r="I37" s="15"/>
      <c r="K37" s="44"/>
      <c r="N37" s="45"/>
      <c r="O37" s="45"/>
      <c r="P37" s="45"/>
    </row>
    <row r="38" spans="1:16" s="38" customFormat="1" ht="43.5" customHeight="1">
      <c r="A38" s="26" t="s">
        <v>69</v>
      </c>
      <c r="B38" s="30" t="s">
        <v>170</v>
      </c>
      <c r="C38" s="14" t="s">
        <v>70</v>
      </c>
      <c r="D38" s="15" t="s">
        <v>219</v>
      </c>
      <c r="E38" s="16" t="s">
        <v>46</v>
      </c>
      <c r="F38" s="17">
        <v>70</v>
      </c>
      <c r="G38" s="18"/>
      <c r="H38" s="19">
        <f>ROUND(G38*F38,2)</f>
        <v>0</v>
      </c>
      <c r="I38" s="94"/>
      <c r="K38" s="32"/>
      <c r="N38" s="35"/>
      <c r="O38" s="35"/>
      <c r="P38" s="35"/>
    </row>
    <row r="39" spans="1:16" s="38" customFormat="1" ht="43.5" customHeight="1">
      <c r="A39" s="26" t="s">
        <v>71</v>
      </c>
      <c r="B39" s="30" t="s">
        <v>258</v>
      </c>
      <c r="C39" s="14" t="s">
        <v>72</v>
      </c>
      <c r="D39" s="15" t="s">
        <v>136</v>
      </c>
      <c r="E39" s="25"/>
      <c r="F39" s="17"/>
      <c r="G39" s="37"/>
      <c r="H39" s="19"/>
      <c r="I39" s="15"/>
      <c r="K39" s="32"/>
      <c r="N39" s="35"/>
      <c r="O39" s="35"/>
      <c r="P39" s="35"/>
    </row>
    <row r="40" spans="1:16" s="38" customFormat="1" ht="30" customHeight="1">
      <c r="A40" s="26" t="s">
        <v>73</v>
      </c>
      <c r="B40" s="13" t="s">
        <v>47</v>
      </c>
      <c r="C40" s="14" t="s">
        <v>74</v>
      </c>
      <c r="D40" s="15"/>
      <c r="E40" s="16"/>
      <c r="F40" s="17"/>
      <c r="G40" s="37"/>
      <c r="H40" s="19"/>
      <c r="I40" s="15"/>
      <c r="K40" s="32"/>
      <c r="N40" s="35"/>
      <c r="O40" s="35"/>
      <c r="P40" s="35"/>
    </row>
    <row r="41" spans="1:16" s="38" customFormat="1" ht="30" customHeight="1">
      <c r="A41" s="26" t="s">
        <v>75</v>
      </c>
      <c r="B41" s="23" t="s">
        <v>128</v>
      </c>
      <c r="C41" s="14" t="s">
        <v>137</v>
      </c>
      <c r="D41" s="15"/>
      <c r="E41" s="16" t="s">
        <v>48</v>
      </c>
      <c r="F41" s="17">
        <v>370</v>
      </c>
      <c r="G41" s="18"/>
      <c r="H41" s="19">
        <f>ROUND(G41,2)*F41</f>
        <v>0</v>
      </c>
      <c r="I41" s="15"/>
      <c r="K41" s="32"/>
      <c r="N41" s="35"/>
      <c r="O41" s="35"/>
      <c r="P41" s="35"/>
    </row>
    <row r="42" spans="1:16" s="38" customFormat="1" ht="30" customHeight="1">
      <c r="A42" s="26" t="s">
        <v>92</v>
      </c>
      <c r="B42" s="13" t="s">
        <v>54</v>
      </c>
      <c r="C42" s="14" t="s">
        <v>93</v>
      </c>
      <c r="D42" s="15"/>
      <c r="E42" s="16"/>
      <c r="F42" s="17"/>
      <c r="G42" s="37"/>
      <c r="H42" s="19"/>
      <c r="I42" s="15"/>
      <c r="K42" s="32"/>
      <c r="N42" s="35"/>
      <c r="O42" s="35"/>
      <c r="P42" s="35"/>
    </row>
    <row r="43" spans="1:16" s="38" customFormat="1" ht="30" customHeight="1">
      <c r="A43" s="26" t="s">
        <v>94</v>
      </c>
      <c r="B43" s="23" t="s">
        <v>128</v>
      </c>
      <c r="C43" s="14" t="s">
        <v>137</v>
      </c>
      <c r="D43" s="15"/>
      <c r="E43" s="16" t="s">
        <v>48</v>
      </c>
      <c r="F43" s="17">
        <v>80</v>
      </c>
      <c r="G43" s="18"/>
      <c r="H43" s="19">
        <f>ROUND(G43,2)*F43</f>
        <v>0</v>
      </c>
      <c r="I43" s="15"/>
      <c r="K43" s="32"/>
      <c r="N43" s="35"/>
      <c r="O43" s="35"/>
      <c r="P43" s="35"/>
    </row>
    <row r="44" spans="1:16" s="40" customFormat="1" ht="30" customHeight="1">
      <c r="A44" s="26" t="s">
        <v>138</v>
      </c>
      <c r="B44" s="30" t="s">
        <v>259</v>
      </c>
      <c r="C44" s="14" t="s">
        <v>139</v>
      </c>
      <c r="D44" s="15" t="s">
        <v>140</v>
      </c>
      <c r="E44" s="16"/>
      <c r="F44" s="17"/>
      <c r="G44" s="37"/>
      <c r="H44" s="19"/>
      <c r="I44" s="15"/>
      <c r="K44" s="32"/>
      <c r="N44" s="35"/>
      <c r="O44" s="35"/>
      <c r="P44" s="35"/>
    </row>
    <row r="45" spans="1:16" s="41" customFormat="1" ht="30" customHeight="1">
      <c r="A45" s="26" t="s">
        <v>141</v>
      </c>
      <c r="B45" s="13" t="s">
        <v>47</v>
      </c>
      <c r="C45" s="14" t="s">
        <v>142</v>
      </c>
      <c r="D45" s="15" t="s">
        <v>2</v>
      </c>
      <c r="E45" s="16" t="s">
        <v>46</v>
      </c>
      <c r="F45" s="17">
        <v>1840</v>
      </c>
      <c r="G45" s="18"/>
      <c r="H45" s="19">
        <f>ROUND(G45,2)*F45</f>
        <v>0</v>
      </c>
      <c r="I45" s="15"/>
      <c r="K45" s="32"/>
      <c r="N45" s="35"/>
      <c r="O45" s="35"/>
      <c r="P45" s="35"/>
    </row>
    <row r="46" spans="1:16" s="41" customFormat="1" ht="30" customHeight="1">
      <c r="A46" s="26" t="s">
        <v>143</v>
      </c>
      <c r="B46" s="13" t="s">
        <v>54</v>
      </c>
      <c r="C46" s="14" t="s">
        <v>144</v>
      </c>
      <c r="D46" s="15" t="s">
        <v>2</v>
      </c>
      <c r="E46" s="16" t="s">
        <v>46</v>
      </c>
      <c r="F46" s="17">
        <v>700</v>
      </c>
      <c r="G46" s="18"/>
      <c r="H46" s="19">
        <f>ROUND(G46,2)*F46</f>
        <v>0</v>
      </c>
      <c r="I46" s="15"/>
      <c r="K46" s="32"/>
      <c r="N46" s="35"/>
      <c r="O46" s="35"/>
      <c r="P46" s="35"/>
    </row>
    <row r="47" spans="1:16" s="47" customFormat="1" ht="30" customHeight="1">
      <c r="A47" s="26" t="s">
        <v>145</v>
      </c>
      <c r="B47" s="13" t="s">
        <v>66</v>
      </c>
      <c r="C47" s="14" t="s">
        <v>146</v>
      </c>
      <c r="D47" s="15" t="s">
        <v>2</v>
      </c>
      <c r="E47" s="16" t="s">
        <v>46</v>
      </c>
      <c r="F47" s="17">
        <v>300</v>
      </c>
      <c r="G47" s="18"/>
      <c r="H47" s="19">
        <f>ROUND(G47,2)*F47</f>
        <v>0</v>
      </c>
      <c r="I47" s="15"/>
      <c r="K47" s="44"/>
      <c r="N47" s="45"/>
      <c r="O47" s="45"/>
      <c r="P47" s="45"/>
    </row>
    <row r="48" spans="1:16" s="38" customFormat="1" ht="43.5" customHeight="1">
      <c r="A48" s="28" t="s">
        <v>279</v>
      </c>
      <c r="B48" s="30" t="s">
        <v>118</v>
      </c>
      <c r="C48" s="14" t="s">
        <v>216</v>
      </c>
      <c r="D48" s="15" t="s">
        <v>272</v>
      </c>
      <c r="E48" s="16" t="s">
        <v>53</v>
      </c>
      <c r="F48" s="42">
        <v>51</v>
      </c>
      <c r="G48" s="18"/>
      <c r="H48" s="19">
        <f>ROUND(G48*F48,2)</f>
        <v>0</v>
      </c>
      <c r="I48" s="94"/>
      <c r="J48" s="39"/>
      <c r="K48" s="32"/>
      <c r="N48" s="35"/>
      <c r="O48" s="35"/>
      <c r="P48" s="35"/>
    </row>
    <row r="49" spans="1:9" ht="36" customHeight="1">
      <c r="A49" s="2"/>
      <c r="B49" s="81"/>
      <c r="C49" s="79" t="s">
        <v>16</v>
      </c>
      <c r="D49" s="75"/>
      <c r="E49" s="76"/>
      <c r="F49" s="76"/>
      <c r="G49" s="77"/>
      <c r="H49" s="78"/>
      <c r="I49" s="75"/>
    </row>
    <row r="50" spans="1:16" s="31" customFormat="1" ht="43.5" customHeight="1">
      <c r="A50" s="28" t="s">
        <v>76</v>
      </c>
      <c r="B50" s="30" t="s">
        <v>260</v>
      </c>
      <c r="C50" s="14" t="s">
        <v>77</v>
      </c>
      <c r="D50" s="15" t="s">
        <v>204</v>
      </c>
      <c r="E50" s="16"/>
      <c r="F50" s="24"/>
      <c r="G50" s="37"/>
      <c r="H50" s="27"/>
      <c r="I50" s="94"/>
      <c r="K50" s="32"/>
      <c r="N50" s="35"/>
      <c r="O50" s="35"/>
      <c r="P50" s="35"/>
    </row>
    <row r="51" spans="1:16" s="31" customFormat="1" ht="43.5" customHeight="1">
      <c r="A51" s="28"/>
      <c r="B51" s="13" t="s">
        <v>47</v>
      </c>
      <c r="C51" s="14" t="s">
        <v>213</v>
      </c>
      <c r="D51" s="15" t="s">
        <v>286</v>
      </c>
      <c r="E51" s="16" t="s">
        <v>46</v>
      </c>
      <c r="F51" s="24">
        <v>110</v>
      </c>
      <c r="G51" s="18"/>
      <c r="H51" s="19">
        <f>ROUND(G51*F51,2)</f>
        <v>0</v>
      </c>
      <c r="I51" s="94" t="s">
        <v>198</v>
      </c>
      <c r="K51" s="32"/>
      <c r="N51" s="35"/>
      <c r="O51" s="35"/>
      <c r="P51" s="35"/>
    </row>
    <row r="52" spans="1:16" s="31" customFormat="1" ht="51.75" customHeight="1">
      <c r="A52" s="28"/>
      <c r="B52" s="13" t="s">
        <v>54</v>
      </c>
      <c r="C52" s="14" t="s">
        <v>196</v>
      </c>
      <c r="D52" s="15"/>
      <c r="E52" s="16" t="s">
        <v>46</v>
      </c>
      <c r="F52" s="24">
        <v>510</v>
      </c>
      <c r="G52" s="18"/>
      <c r="H52" s="27">
        <f>ROUND(G52,2)*F52</f>
        <v>0</v>
      </c>
      <c r="I52" s="15"/>
      <c r="K52" s="32"/>
      <c r="N52" s="35"/>
      <c r="O52" s="35"/>
      <c r="P52" s="35"/>
    </row>
    <row r="53" spans="1:16" s="31" customFormat="1" ht="51.75" customHeight="1">
      <c r="A53" s="28" t="s">
        <v>147</v>
      </c>
      <c r="B53" s="13" t="s">
        <v>66</v>
      </c>
      <c r="C53" s="14" t="s">
        <v>276</v>
      </c>
      <c r="D53" s="15" t="s">
        <v>148</v>
      </c>
      <c r="E53" s="16" t="s">
        <v>46</v>
      </c>
      <c r="F53" s="24">
        <v>25</v>
      </c>
      <c r="G53" s="18"/>
      <c r="H53" s="27">
        <f>ROUND(G53,2)*F53</f>
        <v>0</v>
      </c>
      <c r="I53" s="15"/>
      <c r="K53" s="32"/>
      <c r="N53" s="35"/>
      <c r="O53" s="35"/>
      <c r="P53" s="35"/>
    </row>
    <row r="54" spans="1:16" s="31" customFormat="1" ht="43.5" customHeight="1">
      <c r="A54" s="28" t="s">
        <v>149</v>
      </c>
      <c r="B54" s="13" t="s">
        <v>87</v>
      </c>
      <c r="C54" s="14" t="s">
        <v>150</v>
      </c>
      <c r="D54" s="15" t="s">
        <v>151</v>
      </c>
      <c r="E54" s="16" t="s">
        <v>46</v>
      </c>
      <c r="F54" s="24">
        <v>5</v>
      </c>
      <c r="G54" s="18"/>
      <c r="H54" s="27">
        <f>ROUND(G54,2)*F54</f>
        <v>0</v>
      </c>
      <c r="I54" s="15"/>
      <c r="K54" s="32"/>
      <c r="N54" s="35"/>
      <c r="O54" s="35"/>
      <c r="P54" s="35"/>
    </row>
    <row r="55" spans="1:16" s="31" customFormat="1" ht="43.5" customHeight="1">
      <c r="A55" s="28" t="s">
        <v>99</v>
      </c>
      <c r="B55" s="30" t="s">
        <v>261</v>
      </c>
      <c r="C55" s="14" t="s">
        <v>100</v>
      </c>
      <c r="D55" s="15" t="s">
        <v>204</v>
      </c>
      <c r="E55" s="16"/>
      <c r="F55" s="24"/>
      <c r="G55" s="37"/>
      <c r="H55" s="27"/>
      <c r="I55" s="98"/>
      <c r="K55" s="32"/>
      <c r="N55" s="35"/>
      <c r="O55" s="35"/>
      <c r="P55" s="35"/>
    </row>
    <row r="56" spans="1:16" s="31" customFormat="1" ht="54" customHeight="1">
      <c r="A56" s="28" t="s">
        <v>101</v>
      </c>
      <c r="B56" s="13" t="s">
        <v>47</v>
      </c>
      <c r="C56" s="14" t="s">
        <v>214</v>
      </c>
      <c r="D56" s="15"/>
      <c r="E56" s="16" t="s">
        <v>46</v>
      </c>
      <c r="F56" s="24">
        <v>50</v>
      </c>
      <c r="G56" s="18"/>
      <c r="H56" s="19">
        <f>ROUND(G56*F56,2)</f>
        <v>0</v>
      </c>
      <c r="I56" s="99" t="s">
        <v>192</v>
      </c>
      <c r="K56" s="32"/>
      <c r="N56" s="35"/>
      <c r="O56" s="35"/>
      <c r="P56" s="35"/>
    </row>
    <row r="57" spans="1:16" s="31" customFormat="1" ht="54" customHeight="1">
      <c r="A57" s="28" t="s">
        <v>101</v>
      </c>
      <c r="B57" s="13" t="s">
        <v>54</v>
      </c>
      <c r="C57" s="14" t="s">
        <v>205</v>
      </c>
      <c r="D57" s="15"/>
      <c r="E57" s="16" t="s">
        <v>46</v>
      </c>
      <c r="F57" s="24">
        <v>185</v>
      </c>
      <c r="G57" s="18"/>
      <c r="H57" s="19">
        <f>ROUND(G57*F57,2)</f>
        <v>0</v>
      </c>
      <c r="I57" s="99" t="s">
        <v>192</v>
      </c>
      <c r="K57" s="32"/>
      <c r="N57" s="35"/>
      <c r="O57" s="35"/>
      <c r="P57" s="35"/>
    </row>
    <row r="58" spans="1:16" s="31" customFormat="1" ht="43.5" customHeight="1">
      <c r="A58" s="28" t="s">
        <v>78</v>
      </c>
      <c r="B58" s="30" t="s">
        <v>171</v>
      </c>
      <c r="C58" s="14" t="s">
        <v>79</v>
      </c>
      <c r="D58" s="15" t="s">
        <v>204</v>
      </c>
      <c r="E58" s="16"/>
      <c r="F58" s="24"/>
      <c r="G58" s="37"/>
      <c r="H58" s="27"/>
      <c r="I58" s="15"/>
      <c r="K58" s="32"/>
      <c r="N58" s="35"/>
      <c r="O58" s="35"/>
      <c r="P58" s="35"/>
    </row>
    <row r="59" spans="1:16" s="38" customFormat="1" ht="29.25" customHeight="1">
      <c r="A59" s="28" t="s">
        <v>95</v>
      </c>
      <c r="B59" s="13" t="s">
        <v>47</v>
      </c>
      <c r="C59" s="14" t="s">
        <v>197</v>
      </c>
      <c r="D59" s="15" t="s">
        <v>68</v>
      </c>
      <c r="E59" s="16" t="s">
        <v>65</v>
      </c>
      <c r="F59" s="17">
        <v>60</v>
      </c>
      <c r="G59" s="18"/>
      <c r="H59" s="27">
        <f>ROUND(G59,2)*F59</f>
        <v>0</v>
      </c>
      <c r="I59" s="94" t="s">
        <v>194</v>
      </c>
      <c r="K59" s="32"/>
      <c r="N59" s="35"/>
      <c r="O59" s="35"/>
      <c r="P59" s="35"/>
    </row>
    <row r="60" spans="1:16" s="38" customFormat="1" ht="43.5" customHeight="1">
      <c r="A60" s="28" t="s">
        <v>201</v>
      </c>
      <c r="B60" s="13" t="s">
        <v>54</v>
      </c>
      <c r="C60" s="14" t="s">
        <v>202</v>
      </c>
      <c r="D60" s="15" t="s">
        <v>135</v>
      </c>
      <c r="E60" s="16" t="s">
        <v>65</v>
      </c>
      <c r="F60" s="17">
        <v>130</v>
      </c>
      <c r="G60" s="18"/>
      <c r="H60" s="27">
        <f>ROUND(G60,2)*F60</f>
        <v>0</v>
      </c>
      <c r="I60" s="94" t="s">
        <v>194</v>
      </c>
      <c r="K60" s="32"/>
      <c r="N60" s="35"/>
      <c r="O60" s="35"/>
      <c r="P60" s="35"/>
    </row>
    <row r="61" spans="1:16" s="31" customFormat="1" ht="30" customHeight="1">
      <c r="A61" s="28" t="s">
        <v>80</v>
      </c>
      <c r="B61" s="13" t="s">
        <v>66</v>
      </c>
      <c r="C61" s="14" t="s">
        <v>277</v>
      </c>
      <c r="D61" s="15" t="s">
        <v>152</v>
      </c>
      <c r="E61" s="16" t="s">
        <v>65</v>
      </c>
      <c r="F61" s="17">
        <v>150</v>
      </c>
      <c r="G61" s="18"/>
      <c r="H61" s="27">
        <f>ROUND(G61,2)*F61</f>
        <v>0</v>
      </c>
      <c r="I61" s="15"/>
      <c r="K61" s="32"/>
      <c r="N61" s="35"/>
      <c r="O61" s="35"/>
      <c r="P61" s="35"/>
    </row>
    <row r="62" spans="1:16" s="31" customFormat="1" ht="30" customHeight="1">
      <c r="A62" s="28" t="s">
        <v>153</v>
      </c>
      <c r="B62" s="30" t="s">
        <v>172</v>
      </c>
      <c r="C62" s="14" t="s">
        <v>154</v>
      </c>
      <c r="D62" s="15" t="s">
        <v>207</v>
      </c>
      <c r="E62" s="16" t="s">
        <v>46</v>
      </c>
      <c r="F62" s="24">
        <v>300</v>
      </c>
      <c r="G62" s="18"/>
      <c r="H62" s="19">
        <f>ROUND(G62*F62,2)</f>
        <v>0</v>
      </c>
      <c r="I62" s="99"/>
      <c r="K62" s="32"/>
      <c r="N62" s="35"/>
      <c r="O62" s="35"/>
      <c r="P62" s="35"/>
    </row>
    <row r="63" spans="2:9" ht="45">
      <c r="B63" s="30" t="s">
        <v>173</v>
      </c>
      <c r="C63" s="14" t="s">
        <v>209</v>
      </c>
      <c r="D63" s="15" t="s">
        <v>287</v>
      </c>
      <c r="E63" s="16" t="s">
        <v>46</v>
      </c>
      <c r="F63" s="101">
        <v>500</v>
      </c>
      <c r="G63" s="18"/>
      <c r="H63" s="19">
        <f>ROUND(G63*F63,2)</f>
        <v>0</v>
      </c>
      <c r="I63"/>
    </row>
    <row r="64" spans="1:16" s="38" customFormat="1" ht="30" customHeight="1">
      <c r="A64" s="28" t="s">
        <v>210</v>
      </c>
      <c r="B64" s="30" t="s">
        <v>174</v>
      </c>
      <c r="C64" s="14" t="s">
        <v>212</v>
      </c>
      <c r="D64" s="15" t="s">
        <v>288</v>
      </c>
      <c r="E64" s="25"/>
      <c r="F64" s="17"/>
      <c r="G64" s="37"/>
      <c r="H64" s="19"/>
      <c r="I64" s="94"/>
      <c r="K64" s="32"/>
      <c r="N64" s="35"/>
      <c r="O64" s="35"/>
      <c r="P64" s="35"/>
    </row>
    <row r="65" spans="1:16" s="38" customFormat="1" ht="30" customHeight="1">
      <c r="A65" s="28"/>
      <c r="B65" s="23" t="s">
        <v>128</v>
      </c>
      <c r="C65" s="14" t="s">
        <v>217</v>
      </c>
      <c r="D65" s="15"/>
      <c r="E65" s="16" t="s">
        <v>46</v>
      </c>
      <c r="F65" s="17">
        <v>45</v>
      </c>
      <c r="G65" s="18"/>
      <c r="H65" s="19">
        <f>ROUND(G65*F65,2)</f>
        <v>0</v>
      </c>
      <c r="I65" s="94"/>
      <c r="K65" s="32"/>
      <c r="N65" s="35"/>
      <c r="O65" s="35"/>
      <c r="P65" s="35"/>
    </row>
    <row r="66" spans="1:16" s="38" customFormat="1" ht="30" customHeight="1">
      <c r="A66" s="28"/>
      <c r="B66" s="23" t="s">
        <v>129</v>
      </c>
      <c r="C66" s="14" t="s">
        <v>218</v>
      </c>
      <c r="D66" s="15"/>
      <c r="E66" s="16" t="s">
        <v>46</v>
      </c>
      <c r="F66" s="17">
        <v>45</v>
      </c>
      <c r="G66" s="18"/>
      <c r="H66" s="19">
        <f>ROUND(G66*F66,2)</f>
        <v>0</v>
      </c>
      <c r="I66" s="94"/>
      <c r="K66" s="32"/>
      <c r="N66" s="35"/>
      <c r="O66" s="35"/>
      <c r="P66" s="35"/>
    </row>
    <row r="67" spans="1:9" ht="36" customHeight="1">
      <c r="A67" s="2"/>
      <c r="B67" s="81"/>
      <c r="C67" s="79" t="s">
        <v>17</v>
      </c>
      <c r="D67" s="75"/>
      <c r="E67" s="82"/>
      <c r="F67" s="76"/>
      <c r="G67" s="77"/>
      <c r="H67" s="78"/>
      <c r="I67" s="75"/>
    </row>
    <row r="68" spans="1:16" s="31" customFormat="1" ht="30" customHeight="1">
      <c r="A68" s="28" t="s">
        <v>243</v>
      </c>
      <c r="B68" s="30" t="s">
        <v>184</v>
      </c>
      <c r="C68" s="14" t="s">
        <v>244</v>
      </c>
      <c r="D68" s="15" t="s">
        <v>178</v>
      </c>
      <c r="E68" s="16"/>
      <c r="F68" s="24"/>
      <c r="G68" s="37"/>
      <c r="H68" s="27"/>
      <c r="I68" s="94"/>
      <c r="J68" s="39"/>
      <c r="K68" s="32"/>
      <c r="N68" s="35"/>
      <c r="O68" s="35"/>
      <c r="P68" s="35"/>
    </row>
    <row r="69" spans="1:16" s="31" customFormat="1" ht="30" customHeight="1">
      <c r="A69" s="28" t="s">
        <v>245</v>
      </c>
      <c r="B69" s="13" t="s">
        <v>47</v>
      </c>
      <c r="C69" s="14" t="s">
        <v>247</v>
      </c>
      <c r="D69" s="15"/>
      <c r="E69" s="16" t="s">
        <v>53</v>
      </c>
      <c r="F69" s="24">
        <v>1</v>
      </c>
      <c r="G69" s="18"/>
      <c r="H69" s="19">
        <f>ROUND(G69*F69,2)</f>
        <v>0</v>
      </c>
      <c r="I69" s="94" t="s">
        <v>246</v>
      </c>
      <c r="K69" s="32"/>
      <c r="N69" s="35"/>
      <c r="O69" s="35"/>
      <c r="P69" s="35"/>
    </row>
    <row r="70" spans="1:16" s="31" customFormat="1" ht="30" customHeight="1">
      <c r="A70" s="28" t="s">
        <v>176</v>
      </c>
      <c r="B70" s="30" t="s">
        <v>185</v>
      </c>
      <c r="C70" s="14" t="s">
        <v>177</v>
      </c>
      <c r="D70" s="15" t="s">
        <v>178</v>
      </c>
      <c r="E70" s="16"/>
      <c r="F70" s="24"/>
      <c r="G70" s="37"/>
      <c r="H70" s="27"/>
      <c r="I70" s="15"/>
      <c r="K70" s="32"/>
      <c r="N70" s="35"/>
      <c r="O70" s="35"/>
      <c r="P70" s="35"/>
    </row>
    <row r="71" spans="1:9" ht="48" customHeight="1">
      <c r="A71" s="28" t="s">
        <v>179</v>
      </c>
      <c r="B71" s="13" t="s">
        <v>47</v>
      </c>
      <c r="C71" s="14" t="s">
        <v>180</v>
      </c>
      <c r="D71" s="15"/>
      <c r="E71" s="16" t="s">
        <v>53</v>
      </c>
      <c r="F71" s="24">
        <v>4</v>
      </c>
      <c r="G71" s="18"/>
      <c r="H71" s="27">
        <f>ROUND(G71,2)*F71</f>
        <v>0</v>
      </c>
      <c r="I71" s="75"/>
    </row>
    <row r="72" spans="1:16" s="106" customFormat="1" ht="30" customHeight="1">
      <c r="A72" s="28" t="s">
        <v>248</v>
      </c>
      <c r="B72" s="30" t="s">
        <v>186</v>
      </c>
      <c r="C72" s="14" t="s">
        <v>249</v>
      </c>
      <c r="D72" s="15" t="s">
        <v>178</v>
      </c>
      <c r="E72" s="16"/>
      <c r="F72" s="24"/>
      <c r="G72" s="37"/>
      <c r="H72" s="27"/>
      <c r="I72" s="94"/>
      <c r="J72" s="39"/>
      <c r="K72" s="32"/>
      <c r="N72" s="35"/>
      <c r="O72" s="35"/>
      <c r="P72" s="35"/>
    </row>
    <row r="73" spans="1:16" s="106" customFormat="1" ht="30" customHeight="1">
      <c r="A73" s="28" t="s">
        <v>250</v>
      </c>
      <c r="B73" s="13" t="s">
        <v>47</v>
      </c>
      <c r="C73" s="14" t="s">
        <v>254</v>
      </c>
      <c r="D73" s="15"/>
      <c r="E73" s="16"/>
      <c r="F73" s="24"/>
      <c r="G73" s="37"/>
      <c r="H73" s="27"/>
      <c r="I73" s="94" t="s">
        <v>251</v>
      </c>
      <c r="K73" s="32"/>
      <c r="N73" s="35"/>
      <c r="O73" s="35"/>
      <c r="P73" s="35"/>
    </row>
    <row r="74" spans="1:16" s="106" customFormat="1" ht="43.5" customHeight="1">
      <c r="A74" s="28" t="s">
        <v>252</v>
      </c>
      <c r="B74" s="23" t="s">
        <v>128</v>
      </c>
      <c r="C74" s="14" t="s">
        <v>255</v>
      </c>
      <c r="D74" s="15"/>
      <c r="E74" s="16" t="s">
        <v>65</v>
      </c>
      <c r="F74" s="24">
        <v>5</v>
      </c>
      <c r="G74" s="18"/>
      <c r="H74" s="19">
        <f>ROUND(G74*F74,2)</f>
        <v>0</v>
      </c>
      <c r="I74" s="94" t="s">
        <v>253</v>
      </c>
      <c r="K74" s="32"/>
      <c r="N74" s="35"/>
      <c r="O74" s="35"/>
      <c r="P74" s="35"/>
    </row>
    <row r="75" spans="1:16" s="31" customFormat="1" ht="30" customHeight="1">
      <c r="A75" s="28" t="s">
        <v>181</v>
      </c>
      <c r="B75" s="30" t="s">
        <v>203</v>
      </c>
      <c r="C75" s="14" t="s">
        <v>182</v>
      </c>
      <c r="D75" s="15" t="s">
        <v>178</v>
      </c>
      <c r="E75" s="16" t="s">
        <v>65</v>
      </c>
      <c r="F75" s="24">
        <v>32</v>
      </c>
      <c r="G75" s="18"/>
      <c r="H75" s="27">
        <f>ROUND(G75,2)*F75</f>
        <v>0</v>
      </c>
      <c r="I75" s="94"/>
      <c r="J75" s="39"/>
      <c r="K75" s="32"/>
      <c r="N75" s="35"/>
      <c r="O75" s="35"/>
      <c r="P75" s="35"/>
    </row>
    <row r="76" spans="1:16" s="31" customFormat="1" ht="30" customHeight="1">
      <c r="A76" s="28" t="s">
        <v>187</v>
      </c>
      <c r="B76" s="30" t="s">
        <v>206</v>
      </c>
      <c r="C76" s="29" t="s">
        <v>188</v>
      </c>
      <c r="D76" s="15" t="s">
        <v>178</v>
      </c>
      <c r="E76" s="16"/>
      <c r="F76" s="24"/>
      <c r="G76" s="37"/>
      <c r="H76" s="27"/>
      <c r="I76" s="94"/>
      <c r="K76" s="32"/>
      <c r="N76" s="35"/>
      <c r="O76" s="35"/>
      <c r="P76" s="35"/>
    </row>
    <row r="77" spans="1:16" s="41" customFormat="1" ht="30" customHeight="1">
      <c r="A77" s="28" t="s">
        <v>189</v>
      </c>
      <c r="B77" s="13" t="s">
        <v>47</v>
      </c>
      <c r="C77" s="29" t="s">
        <v>191</v>
      </c>
      <c r="D77" s="15"/>
      <c r="E77" s="16" t="s">
        <v>53</v>
      </c>
      <c r="F77" s="24">
        <v>3</v>
      </c>
      <c r="G77" s="18"/>
      <c r="H77" s="27">
        <f>ROUND(G77,2)*F77</f>
        <v>0</v>
      </c>
      <c r="I77" s="94"/>
      <c r="J77" s="39"/>
      <c r="K77" s="32"/>
      <c r="N77" s="35"/>
      <c r="O77" s="35"/>
      <c r="P77" s="35"/>
    </row>
    <row r="78" spans="1:16" s="97" customFormat="1" ht="30" customHeight="1">
      <c r="A78" s="28" t="s">
        <v>262</v>
      </c>
      <c r="B78" s="30" t="s">
        <v>208</v>
      </c>
      <c r="C78" s="29" t="s">
        <v>263</v>
      </c>
      <c r="D78" s="15" t="s">
        <v>178</v>
      </c>
      <c r="E78" s="16"/>
      <c r="F78" s="24"/>
      <c r="G78" s="37"/>
      <c r="H78" s="27"/>
      <c r="I78" s="94"/>
      <c r="J78" s="95"/>
      <c r="K78" s="32"/>
      <c r="N78" s="35"/>
      <c r="O78" s="35"/>
      <c r="P78" s="35"/>
    </row>
    <row r="79" spans="1:16" s="97" customFormat="1" ht="39.75" customHeight="1">
      <c r="A79" s="28" t="s">
        <v>264</v>
      </c>
      <c r="B79" s="13" t="s">
        <v>47</v>
      </c>
      <c r="C79" s="29" t="s">
        <v>283</v>
      </c>
      <c r="D79" s="15"/>
      <c r="E79" s="16"/>
      <c r="F79" s="24"/>
      <c r="G79" s="37"/>
      <c r="H79" s="27"/>
      <c r="I79" s="107" t="s">
        <v>265</v>
      </c>
      <c r="K79" s="32"/>
      <c r="N79" s="35"/>
      <c r="O79" s="35"/>
      <c r="P79" s="35"/>
    </row>
    <row r="80" spans="1:16" s="38" customFormat="1" ht="43.5" customHeight="1">
      <c r="A80" s="28"/>
      <c r="B80" s="23" t="s">
        <v>128</v>
      </c>
      <c r="C80" s="14" t="s">
        <v>284</v>
      </c>
      <c r="D80" s="15"/>
      <c r="E80" s="16" t="s">
        <v>53</v>
      </c>
      <c r="F80" s="24">
        <v>1</v>
      </c>
      <c r="G80" s="18"/>
      <c r="H80" s="19">
        <f>ROUND(G80*F80,2)</f>
        <v>0</v>
      </c>
      <c r="I80" s="99" t="s">
        <v>266</v>
      </c>
      <c r="K80" s="32"/>
      <c r="N80" s="35"/>
      <c r="O80" s="35"/>
      <c r="P80" s="35"/>
    </row>
    <row r="81" spans="1:16" s="97" customFormat="1" ht="39.75" customHeight="1">
      <c r="A81" s="2"/>
      <c r="B81" s="83"/>
      <c r="C81" s="79" t="s">
        <v>18</v>
      </c>
      <c r="D81" s="75"/>
      <c r="E81" s="82"/>
      <c r="F81" s="76"/>
      <c r="G81" s="77"/>
      <c r="H81" s="78"/>
      <c r="I81" s="94"/>
      <c r="J81" s="95"/>
      <c r="K81" s="32"/>
      <c r="N81" s="35"/>
      <c r="O81" s="35"/>
      <c r="P81" s="35"/>
    </row>
    <row r="82" spans="1:16" s="97" customFormat="1" ht="30" customHeight="1">
      <c r="A82" s="28" t="s">
        <v>81</v>
      </c>
      <c r="B82" s="30" t="s">
        <v>211</v>
      </c>
      <c r="C82" s="14" t="s">
        <v>102</v>
      </c>
      <c r="D82" s="15" t="s">
        <v>155</v>
      </c>
      <c r="E82" s="16" t="s">
        <v>53</v>
      </c>
      <c r="F82" s="24">
        <v>3</v>
      </c>
      <c r="G82" s="18"/>
      <c r="H82" s="27">
        <f>ROUND(G82,2)*F82</f>
        <v>0</v>
      </c>
      <c r="I82" s="94" t="s">
        <v>190</v>
      </c>
      <c r="J82" s="95"/>
      <c r="K82" s="32"/>
      <c r="N82" s="35"/>
      <c r="O82" s="35"/>
      <c r="P82" s="35"/>
    </row>
    <row r="83" spans="1:9" ht="36" customHeight="1">
      <c r="A83" s="28" t="s">
        <v>96</v>
      </c>
      <c r="B83" s="30" t="s">
        <v>267</v>
      </c>
      <c r="C83" s="14" t="s">
        <v>103</v>
      </c>
      <c r="D83" s="15" t="s">
        <v>178</v>
      </c>
      <c r="E83" s="16"/>
      <c r="F83" s="24"/>
      <c r="G83" s="19"/>
      <c r="H83" s="27"/>
      <c r="I83" s="75"/>
    </row>
    <row r="84" spans="1:16" s="38" customFormat="1" ht="43.5" customHeight="1">
      <c r="A84" s="28" t="s">
        <v>104</v>
      </c>
      <c r="B84" s="13" t="s">
        <v>47</v>
      </c>
      <c r="C84" s="14" t="s">
        <v>183</v>
      </c>
      <c r="D84" s="15"/>
      <c r="E84" s="16" t="s">
        <v>97</v>
      </c>
      <c r="F84" s="96">
        <v>0.3</v>
      </c>
      <c r="G84" s="18"/>
      <c r="H84" s="27">
        <f>ROUND(G84,2)*F84</f>
        <v>0</v>
      </c>
      <c r="I84" s="15"/>
      <c r="K84" s="32"/>
      <c r="N84" s="35"/>
      <c r="O84" s="35"/>
      <c r="P84" s="35"/>
    </row>
    <row r="85" spans="1:16" s="31" customFormat="1" ht="30" customHeight="1">
      <c r="A85" s="28" t="s">
        <v>82</v>
      </c>
      <c r="B85" s="30" t="s">
        <v>215</v>
      </c>
      <c r="C85" s="14" t="s">
        <v>105</v>
      </c>
      <c r="D85" s="15" t="s">
        <v>155</v>
      </c>
      <c r="E85" s="16"/>
      <c r="F85" s="24"/>
      <c r="G85" s="37"/>
      <c r="H85" s="27"/>
      <c r="I85" s="94"/>
      <c r="K85" s="32"/>
      <c r="N85" s="35"/>
      <c r="O85" s="35"/>
      <c r="P85" s="35"/>
    </row>
    <row r="86" spans="1:16" s="38" customFormat="1" ht="30" customHeight="1">
      <c r="A86" s="28" t="s">
        <v>222</v>
      </c>
      <c r="B86" s="13" t="s">
        <v>47</v>
      </c>
      <c r="C86" s="14" t="s">
        <v>223</v>
      </c>
      <c r="D86" s="15"/>
      <c r="E86" s="16" t="s">
        <v>53</v>
      </c>
      <c r="F86" s="24">
        <v>2</v>
      </c>
      <c r="G86" s="18"/>
      <c r="H86" s="19">
        <f>ROUND(G86*F86,2)</f>
        <v>0</v>
      </c>
      <c r="I86" s="94"/>
      <c r="K86" s="32"/>
      <c r="N86" s="35"/>
      <c r="O86" s="35"/>
      <c r="P86" s="35"/>
    </row>
    <row r="87" spans="1:16" s="38" customFormat="1" ht="30" customHeight="1">
      <c r="A87" s="28" t="s">
        <v>83</v>
      </c>
      <c r="B87" s="13" t="s">
        <v>54</v>
      </c>
      <c r="C87" s="14" t="s">
        <v>84</v>
      </c>
      <c r="D87" s="15"/>
      <c r="E87" s="16" t="s">
        <v>53</v>
      </c>
      <c r="F87" s="24">
        <v>2</v>
      </c>
      <c r="G87" s="18"/>
      <c r="H87" s="19">
        <f>ROUND(G87*F87,2)</f>
        <v>0</v>
      </c>
      <c r="I87" s="94"/>
      <c r="K87" s="32"/>
      <c r="N87" s="35"/>
      <c r="O87" s="35"/>
      <c r="P87" s="35"/>
    </row>
    <row r="88" spans="1:16" s="38" customFormat="1" ht="30" customHeight="1">
      <c r="A88" s="28" t="s">
        <v>85</v>
      </c>
      <c r="B88" s="13" t="s">
        <v>66</v>
      </c>
      <c r="C88" s="14" t="s">
        <v>86</v>
      </c>
      <c r="D88" s="15"/>
      <c r="E88" s="16" t="s">
        <v>53</v>
      </c>
      <c r="F88" s="24">
        <v>2</v>
      </c>
      <c r="G88" s="18"/>
      <c r="H88" s="19">
        <f>ROUND(G88*F88,2)</f>
        <v>0</v>
      </c>
      <c r="I88" s="94"/>
      <c r="K88" s="32"/>
      <c r="N88" s="35"/>
      <c r="O88" s="35"/>
      <c r="P88" s="35"/>
    </row>
    <row r="89" spans="1:16" s="38" customFormat="1" ht="30" customHeight="1">
      <c r="A89" s="28" t="s">
        <v>156</v>
      </c>
      <c r="B89" s="30" t="s">
        <v>268</v>
      </c>
      <c r="C89" s="14" t="s">
        <v>157</v>
      </c>
      <c r="D89" s="15" t="s">
        <v>155</v>
      </c>
      <c r="E89" s="16" t="s">
        <v>53</v>
      </c>
      <c r="F89" s="42">
        <v>2</v>
      </c>
      <c r="G89" s="18"/>
      <c r="H89" s="27">
        <f>ROUND(G89,2)*F89</f>
        <v>0</v>
      </c>
      <c r="I89" s="94"/>
      <c r="J89" s="95"/>
      <c r="K89" s="32"/>
      <c r="N89" s="35"/>
      <c r="O89" s="35"/>
      <c r="P89" s="35"/>
    </row>
    <row r="90" spans="1:16" s="38" customFormat="1" ht="30" customHeight="1">
      <c r="A90" s="2"/>
      <c r="B90" s="73"/>
      <c r="C90" s="79" t="s">
        <v>19</v>
      </c>
      <c r="D90" s="75"/>
      <c r="E90" s="80"/>
      <c r="F90" s="75"/>
      <c r="G90" s="77"/>
      <c r="H90" s="78"/>
      <c r="I90" s="94"/>
      <c r="J90" s="95"/>
      <c r="K90" s="32"/>
      <c r="N90" s="35"/>
      <c r="O90" s="35"/>
      <c r="P90" s="35"/>
    </row>
    <row r="91" spans="1:16" s="38" customFormat="1" ht="43.5" customHeight="1">
      <c r="A91" s="26" t="s">
        <v>88</v>
      </c>
      <c r="B91" s="30" t="s">
        <v>269</v>
      </c>
      <c r="C91" s="14" t="s">
        <v>89</v>
      </c>
      <c r="D91" s="15" t="s">
        <v>158</v>
      </c>
      <c r="E91" s="16"/>
      <c r="F91" s="17"/>
      <c r="G91" s="37"/>
      <c r="H91" s="19"/>
      <c r="I91" s="15"/>
      <c r="J91" s="39"/>
      <c r="K91" s="32"/>
      <c r="N91" s="35"/>
      <c r="O91" s="35"/>
      <c r="P91" s="35"/>
    </row>
    <row r="92" spans="1:9" ht="36" customHeight="1">
      <c r="A92" s="26" t="s">
        <v>278</v>
      </c>
      <c r="B92" s="13" t="s">
        <v>47</v>
      </c>
      <c r="C92" s="14" t="s">
        <v>159</v>
      </c>
      <c r="D92" s="15"/>
      <c r="E92" s="16" t="s">
        <v>46</v>
      </c>
      <c r="F92" s="17">
        <v>100</v>
      </c>
      <c r="G92" s="18"/>
      <c r="H92" s="19">
        <f>ROUND(G92,2)*F92</f>
        <v>0</v>
      </c>
      <c r="I92" s="75"/>
    </row>
    <row r="93" spans="1:16" s="31" customFormat="1" ht="30" customHeight="1">
      <c r="A93" s="26" t="s">
        <v>90</v>
      </c>
      <c r="B93" s="13" t="s">
        <v>54</v>
      </c>
      <c r="C93" s="14" t="s">
        <v>91</v>
      </c>
      <c r="D93" s="15"/>
      <c r="E93" s="16" t="s">
        <v>46</v>
      </c>
      <c r="F93" s="17">
        <v>500</v>
      </c>
      <c r="G93" s="18"/>
      <c r="H93" s="19">
        <f>ROUND(G93,2)*F93</f>
        <v>0</v>
      </c>
      <c r="I93" s="15"/>
      <c r="K93" s="32"/>
      <c r="N93" s="35"/>
      <c r="O93" s="35"/>
      <c r="P93" s="35"/>
    </row>
    <row r="94" spans="1:16" s="31" customFormat="1" ht="30" customHeight="1">
      <c r="A94" s="26"/>
      <c r="B94" s="30" t="s">
        <v>270</v>
      </c>
      <c r="C94" s="14" t="s">
        <v>281</v>
      </c>
      <c r="D94" s="15" t="s">
        <v>289</v>
      </c>
      <c r="E94" s="16" t="s">
        <v>53</v>
      </c>
      <c r="F94" s="42">
        <v>27</v>
      </c>
      <c r="G94" s="18"/>
      <c r="H94" s="27">
        <f>ROUND(G94,2)*F94</f>
        <v>0</v>
      </c>
      <c r="I94" s="15"/>
      <c r="K94" s="32"/>
      <c r="N94" s="35"/>
      <c r="O94" s="35"/>
      <c r="P94" s="35"/>
    </row>
    <row r="95" spans="1:16" s="38" customFormat="1" ht="36" customHeight="1">
      <c r="A95" s="103"/>
      <c r="B95" s="20"/>
      <c r="C95" s="21" t="s">
        <v>20</v>
      </c>
      <c r="D95" s="104"/>
      <c r="E95" s="104"/>
      <c r="F95" s="104"/>
      <c r="G95" s="37"/>
      <c r="H95" s="22"/>
      <c r="I95" s="94"/>
      <c r="K95" s="32"/>
      <c r="N95" s="35"/>
      <c r="O95" s="35"/>
      <c r="P95" s="35"/>
    </row>
    <row r="96" spans="1:16" s="38" customFormat="1" ht="36" customHeight="1">
      <c r="A96" s="103"/>
      <c r="B96" s="30" t="s">
        <v>271</v>
      </c>
      <c r="C96" s="14" t="s">
        <v>224</v>
      </c>
      <c r="D96" s="15" t="s">
        <v>290</v>
      </c>
      <c r="E96" s="16" t="s">
        <v>53</v>
      </c>
      <c r="F96" s="17">
        <v>9</v>
      </c>
      <c r="G96" s="18"/>
      <c r="H96" s="19">
        <f>ROUND(G96*F96,2)</f>
        <v>0</v>
      </c>
      <c r="I96" s="94"/>
      <c r="K96" s="32"/>
      <c r="N96" s="35"/>
      <c r="O96" s="35"/>
      <c r="P96" s="35"/>
    </row>
    <row r="97" spans="1:16" s="31" customFormat="1" ht="30" customHeight="1">
      <c r="A97" s="26"/>
      <c r="B97" s="30" t="s">
        <v>282</v>
      </c>
      <c r="C97" s="14" t="s">
        <v>220</v>
      </c>
      <c r="D97" s="15" t="s">
        <v>273</v>
      </c>
      <c r="E97" s="16" t="s">
        <v>221</v>
      </c>
      <c r="F97" s="17">
        <v>1</v>
      </c>
      <c r="G97" s="18"/>
      <c r="H97" s="19">
        <f>ROUND(G97*F97,2)</f>
        <v>0</v>
      </c>
      <c r="I97" s="94"/>
      <c r="K97" s="32"/>
      <c r="N97" s="35"/>
      <c r="O97" s="35"/>
      <c r="P97" s="35"/>
    </row>
    <row r="98" spans="2:16" s="38" customFormat="1" ht="30" customHeight="1" thickBot="1">
      <c r="B98" s="84" t="str">
        <f>B6</f>
        <v>A</v>
      </c>
      <c r="C98" s="129" t="str">
        <f>C6</f>
        <v>ASSINIBOINE BIKE BOULEVARD - KENNEDY STREET TO MAIN STREET</v>
      </c>
      <c r="D98" s="130"/>
      <c r="E98" s="130"/>
      <c r="F98" s="131"/>
      <c r="G98" s="85" t="s">
        <v>13</v>
      </c>
      <c r="H98" s="85">
        <f>SUM(H8:H97)</f>
        <v>0</v>
      </c>
      <c r="I98" s="15"/>
      <c r="J98" s="108"/>
      <c r="K98" s="32"/>
      <c r="N98" s="35"/>
      <c r="O98" s="35"/>
      <c r="P98" s="35"/>
    </row>
    <row r="99" spans="1:9" ht="36" customHeight="1" thickTop="1">
      <c r="A99" s="2"/>
      <c r="B99" s="124" t="s">
        <v>37</v>
      </c>
      <c r="C99" s="125"/>
      <c r="D99" s="125"/>
      <c r="E99" s="125"/>
      <c r="F99" s="125"/>
      <c r="G99" s="132">
        <f>SUM(H98:H98)</f>
        <v>0</v>
      </c>
      <c r="H99" s="133"/>
      <c r="I99" s="75"/>
    </row>
    <row r="100" spans="1:9" ht="30" customHeight="1" thickBot="1">
      <c r="A100" s="3"/>
      <c r="B100" s="134" t="s">
        <v>35</v>
      </c>
      <c r="C100" s="122"/>
      <c r="D100" s="122"/>
      <c r="E100" s="122"/>
      <c r="F100" s="122"/>
      <c r="G100" s="122"/>
      <c r="H100" s="123"/>
      <c r="I100"/>
    </row>
    <row r="101" spans="1:8" s="7" customFormat="1" ht="37.5" customHeight="1" thickTop="1">
      <c r="A101" s="2"/>
      <c r="B101" s="121" t="s">
        <v>36</v>
      </c>
      <c r="C101" s="122"/>
      <c r="D101" s="122"/>
      <c r="E101" s="122"/>
      <c r="F101" s="122"/>
      <c r="G101" s="122"/>
      <c r="H101" s="123"/>
    </row>
    <row r="102" spans="1:9" ht="37.5" customHeight="1">
      <c r="A102" s="2"/>
      <c r="B102" s="86"/>
      <c r="C102" s="87"/>
      <c r="D102" s="88"/>
      <c r="E102" s="87"/>
      <c r="F102" s="87"/>
      <c r="G102" s="89"/>
      <c r="H102" s="90"/>
      <c r="I102"/>
    </row>
    <row r="103" spans="1:9" ht="37.5" customHeight="1">
      <c r="A103" s="2"/>
      <c r="I103"/>
    </row>
    <row r="104" spans="1:9" ht="15.75" customHeight="1">
      <c r="A104" s="12"/>
      <c r="I104" s="88"/>
    </row>
  </sheetData>
  <sheetProtection password="C59C" sheet="1" objects="1" scenarios="1" selectLockedCells="1"/>
  <mergeCells count="6">
    <mergeCell ref="B101:H101"/>
    <mergeCell ref="B99:F99"/>
    <mergeCell ref="C6:F6"/>
    <mergeCell ref="C98:F98"/>
    <mergeCell ref="G99:H99"/>
    <mergeCell ref="B100:H100"/>
  </mergeCells>
  <conditionalFormatting sqref="I91 I93:I98 D82 I84:I88 D84:D89 I70 D69 I21:I30 I8:I14 D8:D14 I52:I54 D50:D66 I58:I66 D16:D48 I33:I48 D91:D97">
    <cfRule type="cellIs" priority="60" dxfId="11" operator="equal" stopIfTrue="1">
      <formula>"CW 2130-R11"</formula>
    </cfRule>
    <cfRule type="cellIs" priority="61" dxfId="11" operator="equal" stopIfTrue="1">
      <formula>"CW 3120-R2"</formula>
    </cfRule>
    <cfRule type="cellIs" priority="62" dxfId="11" operator="equal" stopIfTrue="1">
      <formula>"CW 3240-R7"</formula>
    </cfRule>
  </conditionalFormatting>
  <conditionalFormatting sqref="D83 D70:D80">
    <cfRule type="cellIs" priority="63" dxfId="11" operator="equal" stopIfTrue="1">
      <formula>"CW 3120-R2"</formula>
    </cfRule>
    <cfRule type="cellIs" priority="64" dxfId="11" operator="equal" stopIfTrue="1">
      <formula>"CW 3240-R7"</formula>
    </cfRule>
  </conditionalFormatting>
  <conditionalFormatting sqref="D72">
    <cfRule type="cellIs" priority="6" dxfId="11" operator="equal" stopIfTrue="1">
      <formula>"CW 3240-R7"</formula>
    </cfRule>
  </conditionalFormatting>
  <conditionalFormatting sqref="D79:D80">
    <cfRule type="cellIs" priority="3" dxfId="11" operator="equal" stopIfTrue="1">
      <formula>"CW 2130-R11"</formula>
    </cfRule>
    <cfRule type="cellIs" priority="4" dxfId="11" operator="equal" stopIfTrue="1">
      <formula>"CW 3120-R2"</formula>
    </cfRule>
    <cfRule type="cellIs" priority="5" dxfId="11" operator="equal" stopIfTrue="1">
      <formula>"CW 3240-R7"</formula>
    </cfRule>
  </conditionalFormatting>
  <conditionalFormatting sqref="D78">
    <cfRule type="cellIs" priority="1" dxfId="11" operator="equal" stopIfTrue="1">
      <formula>"CW 3120-R2"</formula>
    </cfRule>
    <cfRule type="cellIs" priority="2" dxfId="11" operator="equal" stopIfTrue="1">
      <formula>"CW 3240-R7"</formula>
    </cfRule>
  </conditionalFormatting>
  <dataValidations count="3">
    <dataValidation type="custom" allowBlank="1" showInputMessage="1" showErrorMessage="1" error="If you can enter a Unit  Price in this cell, pLease contact the Contract Administrator immediately!" sqref="G91 G95 G85 G78:G79 G70 G68 G72:G73 G76 G64 G9 G16 G18 G55 G50 G31 G21 G23 G25 G27 G33 G39:G40 G42 G44 G58">
      <formula1>"isblank(G3)"</formula1>
    </dataValidation>
    <dataValidation type="decimal" operator="equal" allowBlank="1" showInputMessage="1" showErrorMessage="1" prompt="Enter your Unit Bid Price.&#10;You do not need to type in the &quot;$&quot;" errorTitle="ENTRY ERROR!" error="Unit Price must be greater than 0&#10;and cannnot include fractions of a cent" sqref="G96:G97 G84 G77 G65:G66 G71 G43 G41 G56:G57 G59:G63 G45:G48 G10:G14 G51:G54 G17 G32 G8 G19:G20 G22 G24 G26 G28:G30 G35:G38 G69 G74:G75 G80 G82 G86:G89 G92:G94">
      <formula1>IF(G96&gt;=0.01,ROUND(G96,2),0.01)</formula1>
    </dataValidation>
    <dataValidation type="decimal" operator="greaterThan" allowBlank="1" showErrorMessage="1" prompt="Enter your Unit Bid Price.&#10;You do not need to type in the &quot;$&quot;" errorTitle="Illegal Entry" error="Unit Prices must be greater than 0. " sqref="G83 G34">
      <formula1>0</formula1>
    </dataValidation>
  </dataValidations>
  <printOptions/>
  <pageMargins left="0.5" right="0.5" top="0.75" bottom="0.75" header="0.25" footer="0.25"/>
  <pageSetup horizontalDpi="600" verticalDpi="600" orientation="portrait" scale="67" r:id="rId3"/>
  <headerFooter alignWithMargins="0">
    <oddHeader>&amp;L&amp;10The City of Winnipeg
Bid Opportunity No. 533-2010 
&amp;XTemplate Version: C420081212 - RW&amp;R&amp;10Bid Submission
Page &amp;P+3 of 11</oddHeader>
    <oddFooter xml:space="preserve">&amp;R__________________
Name of Bidder                    </oddFooter>
  </headerFooter>
  <rowBreaks count="1" manualBreakCount="1">
    <brk id="5"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HP on July 12 
File Size 75,776</dc:description>
  <cp:lastModifiedBy>Scott Suderman</cp:lastModifiedBy>
  <cp:lastPrinted>2010-07-12T19:19:36Z</cp:lastPrinted>
  <dcterms:created xsi:type="dcterms:W3CDTF">1999-03-31T15:44:33Z</dcterms:created>
  <dcterms:modified xsi:type="dcterms:W3CDTF">2010-07-12T19:32:42Z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C420081212</vt:lpwstr>
  </property>
</Properties>
</file>